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Web Zemunik\Dokumenti\"/>
    </mc:Choice>
  </mc:AlternateContent>
  <bookViews>
    <workbookView xWindow="0" yWindow="0" windowWidth="24000" windowHeight="963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Ril'!$4:$5</definedName>
    <definedName name="_xlnm.Print_Area" localSheetId="0">'FP PiP 1'!$A$1:$I$29</definedName>
  </definedNames>
  <calcPr calcId="0" fullCalcOnLoad="1"/>
</workbook>
</file>

<file path=xl/calcChain.xml><?xml version="1.0" encoding="utf-8"?>
<calcChain xmlns="http://schemas.openxmlformats.org/spreadsheetml/2006/main">
  <c r="B24" i="1" l="1"/>
  <c r="C24" i="1"/>
  <c r="B25" i="1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B30" i="2"/>
  <c r="I30" i="2"/>
  <c r="D10" i="3"/>
  <c r="D11" i="3"/>
  <c r="D17" i="3"/>
  <c r="E17" i="3"/>
  <c r="F17" i="3"/>
  <c r="C25" i="3"/>
  <c r="D25" i="3"/>
  <c r="E25" i="3"/>
  <c r="F25" i="3"/>
  <c r="G25" i="3"/>
  <c r="H25" i="3"/>
  <c r="I25" i="3"/>
  <c r="J25" i="3"/>
  <c r="M25" i="3"/>
  <c r="N25" i="3"/>
  <c r="C28" i="3"/>
  <c r="C29" i="3"/>
  <c r="C30" i="3"/>
  <c r="C33" i="3"/>
  <c r="D33" i="3"/>
  <c r="E33" i="3"/>
  <c r="F33" i="3"/>
  <c r="G33" i="3"/>
  <c r="H33" i="3"/>
  <c r="I33" i="3"/>
  <c r="J33" i="3"/>
  <c r="M34" i="3"/>
  <c r="N34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4" i="3"/>
  <c r="C55" i="3"/>
  <c r="C56" i="3"/>
  <c r="C57" i="3"/>
  <c r="C58" i="3"/>
  <c r="C62" i="3"/>
  <c r="D62" i="3"/>
  <c r="E62" i="3"/>
  <c r="F62" i="3"/>
  <c r="G62" i="3"/>
  <c r="H62" i="3"/>
  <c r="I62" i="3"/>
  <c r="J62" i="3"/>
  <c r="C63" i="3"/>
  <c r="C64" i="3"/>
  <c r="C67" i="3"/>
  <c r="D67" i="3"/>
  <c r="E67" i="3"/>
  <c r="F67" i="3"/>
  <c r="G67" i="3"/>
  <c r="H67" i="3"/>
  <c r="I67" i="3"/>
  <c r="J67" i="3"/>
  <c r="C68" i="3"/>
  <c r="C69" i="3"/>
  <c r="C70" i="3"/>
  <c r="C71" i="3"/>
  <c r="C72" i="3"/>
  <c r="C78" i="3"/>
  <c r="D78" i="3"/>
  <c r="E78" i="3"/>
  <c r="F78" i="3"/>
  <c r="G78" i="3"/>
  <c r="H78" i="3"/>
  <c r="I78" i="3"/>
  <c r="J78" i="3"/>
  <c r="K78" i="3"/>
  <c r="L78" i="3"/>
  <c r="C79" i="3"/>
  <c r="D79" i="3"/>
  <c r="E79" i="3"/>
  <c r="F79" i="3"/>
  <c r="G79" i="3"/>
  <c r="H79" i="3"/>
  <c r="I79" i="3"/>
  <c r="J79" i="3"/>
  <c r="K79" i="3"/>
  <c r="L79" i="3"/>
</calcChain>
</file>

<file path=xl/sharedStrings.xml><?xml version="1.0" encoding="utf-8"?>
<sst xmlns="http://schemas.openxmlformats.org/spreadsheetml/2006/main" count="143" uniqueCount="111">
  <si>
    <t>Obrazac JLP(R)S FP-PiP 1</t>
  </si>
  <si>
    <t>FINANCIJSKI PLAN - Procjena prihoda i primitaka za 2019.</t>
  </si>
  <si>
    <t>u kunama</t>
  </si>
  <si>
    <t>Izvor</t>
  </si>
  <si>
    <t>2019.</t>
  </si>
  <si>
    <r>
      <t>prihoda i primitaka</t>
    </r>
    <r>
      <rPr>
        <b/>
        <vertAlign val="superscript"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                                                                                                                                        </t>
    </r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</si>
  <si>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</si>
  <si>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</si>
  <si>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</si>
  <si>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</si>
  <si>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</si>
  <si>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ili zamjene nefinancijjske imovine i naknade s naslova osiguranja</t>
  </si>
  <si>
    <t>Namjenski primici</t>
  </si>
  <si>
    <t>Oznaka rač.iz                                      računskog plana</t>
  </si>
  <si>
    <t>6331-MIN.ZNAN.,OBRAZ.I ŠPOR.</t>
  </si>
  <si>
    <t>6332-MZOŠ-</t>
  </si>
  <si>
    <t>6712-ŽUPANIJA</t>
  </si>
  <si>
    <t>6361-AGENC.ZA ODG.I OBRAZ.</t>
  </si>
  <si>
    <t>6614-VLASTITI PRIHODI</t>
  </si>
  <si>
    <t>6615-NAJAM DVORANE</t>
  </si>
  <si>
    <t>6526-UPL.UČEN.ZA OSIGURANJE</t>
  </si>
  <si>
    <t>6526-UPL.UČEN.ZA MARENDE PB</t>
  </si>
  <si>
    <t>6526-UPL.HZZ VOLONTERI</t>
  </si>
  <si>
    <t>6831-OSTALI PRIHODI</t>
  </si>
  <si>
    <t>Ukupno (po izvorima)</t>
  </si>
  <si>
    <t>Ukupno prihodi i primici za 2019.</t>
  </si>
  <si>
    <t>Zemunik, 16. listopada 2018.</t>
  </si>
  <si>
    <t>Ravnateljica</t>
  </si>
  <si>
    <t>Božena Župan</t>
  </si>
  <si>
    <t>Obrazac JLP(R)S FP-PiP 2</t>
  </si>
  <si>
    <t>FINANCIJSKI PLAN - Procjena prihoda i primitaka za 2020. i  2021.</t>
  </si>
  <si>
    <t>2020.</t>
  </si>
  <si>
    <t>2021.</t>
  </si>
  <si>
    <r>
      <t>prihoda i primitaka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</si>
  <si>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  <charset val="238"/>
      </rPr>
      <t xml:space="preserve">      </t>
    </r>
  </si>
  <si>
    <t>63-MINIST.ZNAN.,OBRAZ.I ŠPORTA</t>
  </si>
  <si>
    <t>67-ŽUPANIJA</t>
  </si>
  <si>
    <t>67-AGENC.ZA ODGOJ I OBRAZOVANJE</t>
  </si>
  <si>
    <t>66-VLASTITI PRIHODI</t>
  </si>
  <si>
    <t>65-UPLATE UČEN.ZA OSIGURANJE</t>
  </si>
  <si>
    <t>65-UPLATE UČEN.ZA MARENDE PB</t>
  </si>
  <si>
    <t>68-OSTALI PRIHODI</t>
  </si>
  <si>
    <t>Ukupno prihodi i primici za 2020. i 2021.</t>
  </si>
  <si>
    <t>ravnateljica</t>
  </si>
  <si>
    <t>Financijski plan - Plan rashoda i izdataka</t>
  </si>
  <si>
    <t>Obrazac JLP(R)S FP-RiI</t>
  </si>
  <si>
    <t xml:space="preserve">Korisnik proračuna              OSNOVNA ŠKOLA ZEMUNIK </t>
  </si>
  <si>
    <t>(proračunski/izvanproračunski)       ZEMUNIK DONJI, I. ULICA 20.</t>
  </si>
  <si>
    <t>Prihodi i primici</t>
  </si>
  <si>
    <t>Plan 
2019.</t>
  </si>
  <si>
    <t>Procjena 
2020.</t>
  </si>
  <si>
    <t>Procjena 
2021.</t>
  </si>
  <si>
    <t>Opći prihodi i primici Županija-Mater.rashodi</t>
  </si>
  <si>
    <t>Vlastiti prihodi - Prihodi ostvareni obavljanjem osnovnih i ostalih poslova vlastite djelatnosti</t>
  </si>
  <si>
    <t>Prihodi za posebne namjene -školska kuhinja</t>
  </si>
  <si>
    <t>Pomoći MZOŠ plaće i naknade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</si>
  <si>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</si>
  <si>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</si>
  <si>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</si>
  <si>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</si>
  <si>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</si>
  <si>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
rashoda/
izdatka</t>
  </si>
  <si>
    <t>Naziv računa</t>
  </si>
  <si>
    <t>PLAN 
2019.</t>
  </si>
  <si>
    <t>Prihodi od prodaje ili zamjene nefin. imovine i naknade s naslova osig.</t>
  </si>
  <si>
    <t>PROCJENA
2020.</t>
  </si>
  <si>
    <t>PROCJENA
2021.</t>
  </si>
  <si>
    <t xml:space="preserve"> Procjena 2005.</t>
  </si>
  <si>
    <t xml:space="preserve"> Procjena 2006.</t>
  </si>
  <si>
    <t>RASHODI ZA ZAPOSLENE</t>
  </si>
  <si>
    <t>PLAĆE (BRUTO)</t>
  </si>
  <si>
    <t>Plaće za redovan rad</t>
  </si>
  <si>
    <t>Ostali rashodi za zaposlene</t>
  </si>
  <si>
    <t>Doprin.za zdrav.osiguranje</t>
  </si>
  <si>
    <t>Dopr.za obv.osig.u sl.nezap.</t>
  </si>
  <si>
    <t>MATERIJALNI RASHODI</t>
  </si>
  <si>
    <t>Službena putovanja</t>
  </si>
  <si>
    <t>Naknade za prijevoz</t>
  </si>
  <si>
    <t>Struč.usavršav.zaposlen.</t>
  </si>
  <si>
    <t>Uredski mater.i ost.mat.rash.</t>
  </si>
  <si>
    <t>Osnovni Mterijal i sirovine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</si>
  <si>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</si>
  <si>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</si>
  <si>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</si>
  <si>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</si>
  <si>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</si>
  <si>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</si>
  <si>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Komunalne usluge</t>
  </si>
  <si>
    <t xml:space="preserve">Zakupnine i najamnine 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</si>
  <si>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</si>
  <si>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</si>
  <si>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</si>
  <si>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</si>
  <si>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</si>
  <si>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</si>
  <si>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</si>
  <si>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Članarine</t>
  </si>
  <si>
    <t>Usluge platnog prometa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</si>
  <si>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</si>
  <si>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</si>
  <si>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</si>
  <si>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</si>
  <si>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</si>
  <si>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</si>
  <si>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Oprema za održavanje i zaštitu</t>
  </si>
  <si>
    <t>Uređaji, strojevi i oprema za ostale namjene</t>
  </si>
  <si>
    <t>Knjige u knjižnici</t>
  </si>
  <si>
    <t>Dodat.ulag.na građev.objekt.</t>
  </si>
  <si>
    <t>UKUPNO A/Tpr./Kpr.</t>
  </si>
  <si>
    <t>Sveukupno KP</t>
  </si>
  <si>
    <t>Ravnateljica: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</si>
</sst>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5" xfId="0" applyFont="1" applyFill="1" applyBorder="1" applyAlignment="1">
      <alignment horizontal="center"/>
    </xf>
    <xf numFmtId="0" fontId="6" fillId="1" borderId="6" xfId="0" applyFont="1" applyFill="1" applyBorder="1" applyAlignment="1">
      <alignment horizontal="right" vertical="center" wrapText="1"/>
    </xf>
    <xf numFmtId="0" fontId="6" fillId="1" borderId="7" xfId="0" applyFont="1" applyFill="1" applyBorder="1" applyAlignment="1">
      <alignment horizontal="left" wrapText="1"/>
    </xf>
    <xf numFmtId="0" fontId="3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0" xfId="0" applyFont="1" applyBorder="1"/>
    <xf numFmtId="0" fontId="0" fillId="0" borderId="15" xfId="0" applyBorder="1"/>
    <xf numFmtId="0" fontId="2" fillId="0" borderId="1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3" fillId="0" borderId="11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4" fillId="1" borderId="5" xfId="0" applyFont="1" applyFill="1" applyBorder="1" applyAlignment="1">
      <alignment horizontal="center"/>
    </xf>
    <xf numFmtId="0" fontId="4" fillId="1" borderId="6" xfId="0" applyFont="1" applyFill="1" applyBorder="1" applyAlignment="1">
      <alignment horizontal="right" vertical="center" wrapText="1"/>
    </xf>
    <xf numFmtId="0" fontId="4" fillId="1" borderId="7" xfId="0" applyFont="1" applyFill="1" applyBorder="1" applyAlignment="1">
      <alignment horizontal="left" wrapText="1"/>
    </xf>
    <xf numFmtId="0" fontId="4" fillId="0" borderId="19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20" xfId="0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23" xfId="0" applyFont="1" applyBorder="1"/>
    <xf numFmtId="0" fontId="3" fillId="0" borderId="21" xfId="0" applyFont="1" applyBorder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5" fillId="0" borderId="0" xfId="0" quotePrefix="1" applyFont="1"/>
    <xf numFmtId="0" fontId="11" fillId="0" borderId="0" xfId="0" applyFont="1"/>
    <xf numFmtId="3" fontId="5" fillId="0" borderId="0" xfId="0" applyNumberFormat="1" applyFont="1"/>
    <xf numFmtId="3" fontId="12" fillId="0" borderId="0" xfId="0" quotePrefix="1" applyNumberFormat="1" applyFont="1" applyAlignment="1">
      <alignment horizontal="left"/>
    </xf>
    <xf numFmtId="0" fontId="12" fillId="0" borderId="24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0" borderId="0" xfId="0" applyFont="1"/>
    <xf numFmtId="3" fontId="13" fillId="0" borderId="0" xfId="0" applyNumberFormat="1" applyFont="1"/>
    <xf numFmtId="3" fontId="12" fillId="0" borderId="25" xfId="0" quotePrefix="1" applyNumberFormat="1" applyFont="1" applyBorder="1" applyAlignment="1">
      <alignment horizontal="left"/>
    </xf>
    <xf numFmtId="3" fontId="13" fillId="0" borderId="26" xfId="0" applyNumberFormat="1" applyFont="1" applyBorder="1"/>
    <xf numFmtId="3" fontId="13" fillId="0" borderId="26" xfId="0" applyNumberFormat="1" applyFont="1" applyBorder="1" applyAlignment="1">
      <alignment wrapText="1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wrapText="1"/>
    </xf>
    <xf numFmtId="3" fontId="14" fillId="0" borderId="27" xfId="0" applyNumberFormat="1" applyFont="1" applyBorder="1" applyAlignment="1">
      <alignment horizontal="left"/>
    </xf>
    <xf numFmtId="0" fontId="13" fillId="0" borderId="27" xfId="0" applyNumberFormat="1" applyFont="1" applyBorder="1"/>
    <xf numFmtId="3" fontId="13" fillId="0" borderId="28" xfId="0" applyNumberFormat="1" applyFont="1" applyBorder="1"/>
    <xf numFmtId="3" fontId="12" fillId="0" borderId="29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left"/>
    </xf>
    <xf numFmtId="3" fontId="12" fillId="0" borderId="30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164" fontId="13" fillId="0" borderId="33" xfId="1" applyFont="1" applyBorder="1"/>
    <xf numFmtId="164" fontId="12" fillId="0" borderId="34" xfId="1" applyFont="1" applyBorder="1" applyAlignment="1">
      <alignment wrapText="1"/>
    </xf>
    <xf numFmtId="3" fontId="12" fillId="0" borderId="34" xfId="0" applyNumberFormat="1" applyFont="1" applyBorder="1"/>
    <xf numFmtId="164" fontId="13" fillId="0" borderId="34" xfId="1" applyFont="1" applyBorder="1"/>
    <xf numFmtId="3" fontId="12" fillId="0" borderId="27" xfId="0" applyNumberFormat="1" applyFont="1" applyBorder="1" applyAlignment="1">
      <alignment horizontal="left"/>
    </xf>
    <xf numFmtId="3" fontId="12" fillId="0" borderId="27" xfId="0" applyNumberFormat="1" applyFont="1" applyBorder="1"/>
    <xf numFmtId="164" fontId="12" fillId="0" borderId="27" xfId="1" applyFont="1" applyBorder="1"/>
    <xf numFmtId="3" fontId="12" fillId="0" borderId="0" xfId="0" applyNumberFormat="1" applyFont="1" applyBorder="1"/>
    <xf numFmtId="3" fontId="13" fillId="0" borderId="30" xfId="0" applyNumberFormat="1" applyFont="1" applyBorder="1"/>
    <xf numFmtId="3" fontId="13" fillId="0" borderId="0" xfId="0" applyNumberFormat="1" applyFont="1" applyBorder="1"/>
    <xf numFmtId="3" fontId="12" fillId="0" borderId="0" xfId="0" quotePrefix="1" applyNumberFormat="1" applyFont="1" applyBorder="1" applyAlignment="1">
      <alignment horizontal="left"/>
    </xf>
    <xf numFmtId="3" fontId="12" fillId="0" borderId="24" xfId="0" quotePrefix="1" applyNumberFormat="1" applyFont="1" applyBorder="1" applyAlignment="1">
      <alignment horizontal="left"/>
    </xf>
    <xf numFmtId="3" fontId="13" fillId="0" borderId="25" xfId="0" applyNumberFormat="1" applyFont="1" applyBorder="1"/>
    <xf numFmtId="3" fontId="14" fillId="0" borderId="0" xfId="0" quotePrefix="1" applyNumberFormat="1" applyFont="1" applyFill="1" applyBorder="1" applyAlignment="1">
      <alignment horizontal="left"/>
    </xf>
    <xf numFmtId="3" fontId="14" fillId="0" borderId="0" xfId="0" quotePrefix="1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 wrapText="1"/>
    </xf>
    <xf numFmtId="0" fontId="12" fillId="0" borderId="17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24" xfId="0" quotePrefix="1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3" fillId="0" borderId="35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0" fontId="13" fillId="0" borderId="35" xfId="0" applyNumberFormat="1" applyFont="1" applyBorder="1" applyAlignment="1">
      <alignment horizontal="left" vertical="center"/>
    </xf>
    <xf numFmtId="0" fontId="13" fillId="0" borderId="35" xfId="0" quotePrefix="1" applyNumberFormat="1" applyFont="1" applyBorder="1" applyAlignment="1">
      <alignment horizontal="left" vertical="center"/>
    </xf>
    <xf numFmtId="0" fontId="12" fillId="0" borderId="35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24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vertical="center"/>
    </xf>
    <xf numFmtId="3" fontId="12" fillId="0" borderId="24" xfId="0" quotePrefix="1" applyNumberFormat="1" applyFont="1" applyBorder="1" applyAlignment="1">
      <alignment horizontal="center" vertical="center"/>
    </xf>
    <xf numFmtId="3" fontId="12" fillId="0" borderId="24" xfId="0" quotePrefix="1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3" fontId="12" fillId="0" borderId="24" xfId="0" applyNumberFormat="1" applyFont="1" applyFill="1" applyBorder="1" applyAlignment="1">
      <alignment horizontal="center" vertical="center" wrapText="1"/>
    </xf>
    <xf numFmtId="3" fontId="13" fillId="0" borderId="0" xfId="0" quotePrefix="1" applyNumberFormat="1" applyFont="1" applyFill="1" applyBorder="1" applyAlignment="1">
      <alignment horizontal="left"/>
    </xf>
    <xf numFmtId="3" fontId="13" fillId="0" borderId="0" xfId="0" quotePrefix="1" applyNumberFormat="1" applyFont="1" applyBorder="1" applyAlignment="1">
      <alignment horizontal="left"/>
    </xf>
    <xf numFmtId="3" fontId="13" fillId="0" borderId="0" xfId="0" quotePrefix="1" applyNumberFormat="1" applyFont="1" applyAlignment="1">
      <alignment horizontal="left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6" xfId="0" applyNumberFormat="1" applyFont="1" applyBorder="1"/>
    <xf numFmtId="3" fontId="3" fillId="0" borderId="19" xfId="0" applyNumberFormat="1" applyFont="1" applyBorder="1"/>
    <xf numFmtId="3" fontId="0" fillId="0" borderId="37" xfId="0" applyNumberFormat="1" applyBorder="1"/>
    <xf numFmtId="3" fontId="3" fillId="0" borderId="3" xfId="0" applyNumberFormat="1" applyFont="1" applyBorder="1"/>
    <xf numFmtId="3" fontId="0" fillId="0" borderId="17" xfId="0" applyNumberFormat="1" applyBorder="1"/>
    <xf numFmtId="3" fontId="3" fillId="0" borderId="1" xfId="0" applyNumberFormat="1" applyFont="1" applyBorder="1"/>
    <xf numFmtId="3" fontId="0" fillId="0" borderId="1" xfId="0" applyNumberFormat="1" applyBorder="1"/>
    <xf numFmtId="3" fontId="0" fillId="0" borderId="2" xfId="0" applyNumberFormat="1" applyBorder="1" applyAlignment="1">
      <alignment horizontal="center"/>
    </xf>
    <xf numFmtId="0" fontId="12" fillId="0" borderId="35" xfId="0" applyNumberFormat="1" applyFont="1" applyBorder="1" applyAlignment="1">
      <alignment horizontal="left" vertical="center"/>
    </xf>
    <xf numFmtId="3" fontId="16" fillId="0" borderId="35" xfId="0" applyNumberFormat="1" applyFont="1" applyBorder="1" applyAlignment="1">
      <alignment vertical="center"/>
    </xf>
    <xf numFmtId="0" fontId="15" fillId="0" borderId="9" xfId="0" applyFont="1" applyBorder="1"/>
    <xf numFmtId="0" fontId="13" fillId="0" borderId="35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7" xfId="0" applyFont="1" applyBorder="1"/>
    <xf numFmtId="1" fontId="3" fillId="0" borderId="10" xfId="0" applyNumberFormat="1" applyFont="1" applyBorder="1"/>
    <xf numFmtId="3" fontId="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/>
    <xf numFmtId="0" fontId="5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3" fontId="5" fillId="0" borderId="38" xfId="0" applyNumberFormat="1" applyFont="1" applyBorder="1" applyAlignment="1"/>
    <xf numFmtId="0" fontId="5" fillId="0" borderId="36" xfId="0" applyFont="1" applyBorder="1" applyAlignment="1"/>
    <xf numFmtId="0" fontId="5" fillId="0" borderId="20" xfId="0" applyFont="1" applyBorder="1" applyAlignment="1"/>
    <xf numFmtId="0" fontId="4" fillId="2" borderId="38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4" fillId="0" borderId="1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39" xfId="0" applyFont="1" applyBorder="1" applyAlignment="1">
      <alignment horizontal="centerContinuous" vertical="center" wrapText="1"/>
    </xf>
    <xf numFmtId="0" fontId="5" fillId="0" borderId="40" xfId="0" applyFont="1" applyBorder="1" applyAlignment="1">
      <alignment horizontal="centerContinuous"/>
    </xf>
    <xf numFmtId="0" fontId="6" fillId="2" borderId="38" xfId="0" applyFont="1" applyFill="1" applyBorder="1" applyAlignment="1">
      <alignment horizontal="centerContinuous"/>
    </xf>
    <xf numFmtId="0" fontId="7" fillId="2" borderId="36" xfId="0" applyFont="1" applyFill="1" applyBorder="1" applyAlignment="1">
      <alignment horizontal="centerContinuous"/>
    </xf>
    <xf numFmtId="0" fontId="7" fillId="2" borderId="20" xfId="0" applyFont="1" applyFill="1" applyBorder="1" applyAlignment="1">
      <alignment horizontal="centerContinuous"/>
    </xf>
    <xf numFmtId="0" fontId="6" fillId="0" borderId="39" xfId="0" applyFont="1" applyBorder="1" applyAlignment="1">
      <alignment horizontal="centerContinuous" vertical="center" wrapText="1"/>
    </xf>
    <xf numFmtId="0" fontId="0" fillId="0" borderId="40" xfId="0" applyBorder="1" applyAlignment="1">
      <alignment horizontal="centerContinuous"/>
    </xf>
    <xf numFmtId="3" fontId="0" fillId="0" borderId="38" xfId="0" applyNumberForma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3" fontId="12" fillId="0" borderId="33" xfId="0" applyNumberFormat="1" applyFont="1" applyBorder="1" applyAlignment="1">
      <alignment horizontal="left" vertical="center"/>
    </xf>
    <xf numFmtId="3" fontId="12" fillId="0" borderId="3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19050" y="990600"/>
          <a:ext cx="2562225" cy="11620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13" zoomScale="90" workbookViewId="0">
      <selection activeCell="A29" sqref="A29:O29"/>
    </sheetView>
  </sheetViews>
  <sheetFormatPr defaultRowHeight="12.75" x14ac:dyDescent="0.2"/>
  <cols>
    <col min="1" max="1" width="38.7109375" customWidth="1"/>
    <col min="2" max="2" width="25.28515625" customWidth="1"/>
    <col min="3" max="3" width="30.7109375" customWidth="1"/>
    <col min="4" max="6" width="20.7109375" customWidth="1"/>
    <col min="7" max="7" width="26.140625" customWidth="1"/>
    <col min="8" max="8" width="20.7109375" customWidth="1"/>
    <col min="9" max="9" width="8.140625" customWidth="1"/>
  </cols>
  <sheetData>
    <row r="1" spans="1:9" ht="12" customHeight="1" x14ac:dyDescent="0.2">
      <c r="H1" s="55" t="s">
        <v>0</v>
      </c>
    </row>
    <row r="3" spans="1:9" s="6" customFormat="1" ht="20.25" x14ac:dyDescent="0.3">
      <c r="A3" s="145" t="s">
        <v>1</v>
      </c>
      <c r="B3" s="145"/>
      <c r="C3" s="145"/>
      <c r="D3" s="145"/>
      <c r="E3" s="145"/>
      <c r="F3" s="145"/>
      <c r="G3" s="145"/>
      <c r="H3" s="145"/>
    </row>
    <row r="4" spans="1:9" s="6" customFormat="1" ht="15.75" customHeight="1" x14ac:dyDescent="0.25">
      <c r="A4" s="146"/>
      <c r="B4" s="147"/>
      <c r="C4" s="147"/>
      <c r="D4" s="147"/>
      <c r="E4" s="147"/>
      <c r="F4" s="147"/>
      <c r="G4" s="147"/>
      <c r="H4" s="147"/>
      <c r="I4" s="7"/>
    </row>
    <row r="5" spans="1:9" s="6" customFormat="1" ht="15" hidden="1" x14ac:dyDescent="0.2"/>
    <row r="6" spans="1:9" s="6" customFormat="1" ht="15.75" thickBot="1" x14ac:dyDescent="0.25">
      <c r="H6" s="29" t="s">
        <v>2</v>
      </c>
    </row>
    <row r="7" spans="1:9" s="6" customFormat="1" ht="16.5" thickBot="1" x14ac:dyDescent="0.3">
      <c r="A7" s="30" t="s">
        <v>3</v>
      </c>
      <c r="B7" s="153" t="s">
        <v>4</v>
      </c>
      <c r="C7" s="154"/>
      <c r="D7" s="154"/>
      <c r="E7" s="154"/>
      <c r="F7" s="154"/>
      <c r="G7" s="154"/>
      <c r="H7" s="155"/>
    </row>
    <row r="8" spans="1:9" s="6" customFormat="1" ht="15.75" customHeight="1" x14ac:dyDescent="0.2">
      <c r="A8" s="31" t="s">
        <v>5</v>
      </c>
      <c r="B8" s="158" t="s">
        <v>6</v>
      </c>
      <c r="C8" s="160" t="s">
        <v>7</v>
      </c>
      <c r="D8" s="160" t="s">
        <v>8</v>
      </c>
      <c r="E8" s="156" t="s">
        <v>9</v>
      </c>
      <c r="F8" s="156" t="s">
        <v>10</v>
      </c>
      <c r="G8" s="156" t="s">
        <v>11</v>
      </c>
      <c r="H8" s="148" t="s">
        <v>12</v>
      </c>
    </row>
    <row r="9" spans="1:9" s="6" customFormat="1" ht="60.75" customHeight="1" thickBot="1" x14ac:dyDescent="0.3">
      <c r="A9" s="32" t="s">
        <v>13</v>
      </c>
      <c r="B9" s="159"/>
      <c r="C9" s="161"/>
      <c r="D9" s="161"/>
      <c r="E9" s="157"/>
      <c r="F9" s="157"/>
      <c r="G9" s="157"/>
      <c r="H9" s="149"/>
    </row>
    <row r="10" spans="1:9" s="6" customFormat="1" ht="30" customHeight="1" x14ac:dyDescent="0.25">
      <c r="A10" s="33" t="s">
        <v>14</v>
      </c>
      <c r="B10" s="136"/>
      <c r="C10" s="35"/>
      <c r="D10" s="35"/>
      <c r="E10" s="141">
        <v>2705000</v>
      </c>
      <c r="F10" s="34"/>
      <c r="G10" s="46"/>
      <c r="H10" s="36"/>
    </row>
    <row r="11" spans="1:9" s="6" customFormat="1" ht="30" customHeight="1" x14ac:dyDescent="0.2">
      <c r="A11" s="37" t="s">
        <v>15</v>
      </c>
      <c r="B11" s="137"/>
      <c r="C11" s="38"/>
      <c r="D11" s="38"/>
      <c r="E11" s="122">
        <v>5000</v>
      </c>
      <c r="F11" s="38"/>
      <c r="G11" s="47"/>
      <c r="H11" s="39"/>
    </row>
    <row r="12" spans="1:9" s="6" customFormat="1" ht="30" customHeight="1" x14ac:dyDescent="0.2">
      <c r="A12" s="37" t="s">
        <v>16</v>
      </c>
      <c r="B12" s="137">
        <v>613990</v>
      </c>
      <c r="C12" s="38"/>
      <c r="D12" s="38"/>
      <c r="E12" s="38"/>
      <c r="F12" s="38"/>
      <c r="G12" s="47"/>
      <c r="H12" s="39"/>
    </row>
    <row r="13" spans="1:9" s="6" customFormat="1" ht="30" customHeight="1" x14ac:dyDescent="0.2">
      <c r="A13" s="37" t="s">
        <v>17</v>
      </c>
      <c r="B13" s="137"/>
      <c r="C13" s="38"/>
      <c r="D13" s="38"/>
      <c r="E13" s="38"/>
      <c r="F13" s="38"/>
      <c r="G13" s="47"/>
      <c r="H13" s="39"/>
    </row>
    <row r="14" spans="1:9" s="6" customFormat="1" ht="30" customHeight="1" x14ac:dyDescent="0.2">
      <c r="A14" s="37" t="s">
        <v>18</v>
      </c>
      <c r="B14" s="138"/>
      <c r="C14" s="122">
        <v>0</v>
      </c>
      <c r="D14" s="38"/>
      <c r="E14" s="38"/>
      <c r="F14" s="38"/>
      <c r="G14" s="47"/>
      <c r="H14" s="39"/>
    </row>
    <row r="15" spans="1:9" s="6" customFormat="1" ht="30" customHeight="1" x14ac:dyDescent="0.2">
      <c r="A15" s="37" t="s">
        <v>19</v>
      </c>
      <c r="B15" s="138"/>
      <c r="C15" s="122"/>
      <c r="D15" s="38"/>
      <c r="E15" s="38"/>
      <c r="F15" s="38"/>
      <c r="G15" s="47"/>
      <c r="H15" s="39"/>
    </row>
    <row r="16" spans="1:9" s="6" customFormat="1" ht="30" customHeight="1" x14ac:dyDescent="0.2">
      <c r="A16" s="37" t="s">
        <v>20</v>
      </c>
      <c r="B16" s="138"/>
      <c r="C16" s="38"/>
      <c r="D16" s="122">
        <v>9000</v>
      </c>
      <c r="E16" s="38"/>
      <c r="F16" s="38"/>
      <c r="G16" s="47"/>
      <c r="H16" s="39"/>
    </row>
    <row r="17" spans="1:15" s="6" customFormat="1" ht="30" customHeight="1" x14ac:dyDescent="0.2">
      <c r="A17" s="139" t="s">
        <v>21</v>
      </c>
      <c r="B17" s="138"/>
      <c r="C17" s="38"/>
      <c r="D17" s="122">
        <v>81000</v>
      </c>
      <c r="E17" s="38"/>
      <c r="F17" s="38"/>
      <c r="G17" s="47"/>
      <c r="H17" s="39"/>
    </row>
    <row r="18" spans="1:15" s="6" customFormat="1" ht="30" customHeight="1" x14ac:dyDescent="0.2">
      <c r="A18" s="6" t="s">
        <v>22</v>
      </c>
      <c r="B18" s="138"/>
      <c r="C18" s="38"/>
      <c r="D18" s="122">
        <v>0</v>
      </c>
      <c r="E18" s="38"/>
      <c r="F18" s="38"/>
      <c r="G18" s="47"/>
      <c r="H18" s="39"/>
    </row>
    <row r="19" spans="1:15" s="6" customFormat="1" ht="30" customHeight="1" x14ac:dyDescent="0.2">
      <c r="A19" s="37" t="s">
        <v>23</v>
      </c>
      <c r="B19" s="138"/>
      <c r="C19" s="38"/>
      <c r="D19" s="122"/>
      <c r="E19" s="38"/>
      <c r="F19" s="38"/>
      <c r="G19" s="47"/>
      <c r="H19" s="39"/>
    </row>
    <row r="20" spans="1:15" s="6" customFormat="1" ht="30" customHeight="1" x14ac:dyDescent="0.2">
      <c r="A20" s="37"/>
      <c r="B20" s="38"/>
      <c r="C20" s="38"/>
      <c r="D20" s="38"/>
      <c r="E20" s="38"/>
      <c r="F20" s="38"/>
      <c r="G20" s="47"/>
      <c r="H20" s="39"/>
    </row>
    <row r="21" spans="1:15" s="6" customFormat="1" ht="30" customHeight="1" x14ac:dyDescent="0.2">
      <c r="A21" s="37"/>
      <c r="B21" s="38"/>
      <c r="C21" s="38"/>
      <c r="D21" s="38"/>
      <c r="E21" s="38"/>
      <c r="F21" s="38"/>
      <c r="G21" s="47"/>
      <c r="H21" s="39"/>
    </row>
    <row r="22" spans="1:15" s="6" customFormat="1" ht="30" customHeight="1" x14ac:dyDescent="0.2">
      <c r="A22" s="37"/>
      <c r="B22" s="38"/>
      <c r="C22" s="38"/>
      <c r="D22" s="38"/>
      <c r="E22" s="38"/>
      <c r="F22" s="38"/>
      <c r="G22" s="47"/>
      <c r="H22" s="39"/>
    </row>
    <row r="23" spans="1:15" s="6" customFormat="1" ht="30" customHeight="1" thickBot="1" x14ac:dyDescent="0.25">
      <c r="A23" s="40"/>
      <c r="B23" s="41"/>
      <c r="C23" s="41"/>
      <c r="D23" s="41"/>
      <c r="E23" s="41"/>
      <c r="F23" s="41"/>
      <c r="G23" s="48"/>
      <c r="H23" s="42"/>
    </row>
    <row r="24" spans="1:15" s="6" customFormat="1" ht="30" customHeight="1" thickBot="1" x14ac:dyDescent="0.3">
      <c r="A24" s="43" t="s">
        <v>24</v>
      </c>
      <c r="B24" s="123">
        <f>SUM(B10:B23)</f>
        <v>613990</v>
      </c>
      <c r="C24" s="124">
        <f>SUM(C10:C23)</f>
        <v>0</v>
      </c>
      <c r="D24" s="123">
        <v>90000</v>
      </c>
      <c r="E24" s="124">
        <v>2710000</v>
      </c>
      <c r="F24" s="44"/>
      <c r="G24" s="45"/>
      <c r="H24" s="45"/>
    </row>
    <row r="25" spans="1:15" s="6" customFormat="1" ht="30" customHeight="1" thickBot="1" x14ac:dyDescent="0.3">
      <c r="A25" s="43" t="s">
        <v>25</v>
      </c>
      <c r="B25" s="150">
        <f>SUM(B24:H24)</f>
        <v>3413990</v>
      </c>
      <c r="C25" s="151"/>
      <c r="D25" s="151"/>
      <c r="E25" s="151"/>
      <c r="F25" s="151"/>
      <c r="G25" s="151"/>
      <c r="H25" s="152"/>
    </row>
    <row r="26" spans="1:15" s="6" customFormat="1" ht="15" x14ac:dyDescent="0.2"/>
    <row r="27" spans="1:15" s="6" customFormat="1" ht="15.75" x14ac:dyDescent="0.25">
      <c r="A27" s="5" t="s">
        <v>26</v>
      </c>
      <c r="G27" s="6" t="s">
        <v>27</v>
      </c>
      <c r="H27" s="56"/>
      <c r="I27" s="56"/>
      <c r="J27"/>
      <c r="K27"/>
      <c r="L27"/>
      <c r="M27"/>
      <c r="N27"/>
      <c r="O27"/>
    </row>
    <row r="28" spans="1:15" s="6" customFormat="1" ht="15" x14ac:dyDescent="0.2">
      <c r="A28" s="54"/>
      <c r="G28" s="6" t="s">
        <v>28</v>
      </c>
      <c r="I28"/>
      <c r="J28"/>
      <c r="K28"/>
      <c r="L28"/>
      <c r="M28"/>
      <c r="N28"/>
      <c r="O28"/>
    </row>
    <row r="29" spans="1:15" s="6" customFormat="1" ht="34.5" customHeight="1" x14ac:dyDescent="0.2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s="6" customFormat="1" ht="15" x14ac:dyDescent="0.2">
      <c r="A30" s="54"/>
      <c r="I30"/>
      <c r="J30"/>
      <c r="K30"/>
      <c r="L30"/>
      <c r="M30"/>
      <c r="N30"/>
      <c r="O30"/>
    </row>
    <row r="31" spans="1:15" s="6" customFormat="1" ht="15" x14ac:dyDescent="0.2"/>
    <row r="32" spans="1:15" s="6" customFormat="1" ht="15" x14ac:dyDescent="0.2"/>
    <row r="33" s="6" customFormat="1" ht="15" x14ac:dyDescent="0.2"/>
    <row r="34" s="6" customFormat="1" ht="15" x14ac:dyDescent="0.2"/>
    <row r="35" s="6" customFormat="1" ht="15" x14ac:dyDescent="0.2"/>
    <row r="36" s="6" customFormat="1" ht="15" x14ac:dyDescent="0.2"/>
    <row r="37" s="6" customFormat="1" ht="15" x14ac:dyDescent="0.2"/>
    <row r="38" s="6" customFormat="1" ht="15" x14ac:dyDescent="0.2"/>
    <row r="39" s="6" customFormat="1" ht="15" x14ac:dyDescent="0.2"/>
    <row r="40" s="6" customFormat="1" ht="15" x14ac:dyDescent="0.2"/>
    <row r="41" s="6" customFormat="1" ht="15" x14ac:dyDescent="0.2"/>
    <row r="42" s="6" customFormat="1" ht="15" x14ac:dyDescent="0.2"/>
    <row r="43" s="6" customFormat="1" ht="15" x14ac:dyDescent="0.2"/>
    <row r="44" s="6" customFormat="1" ht="15" x14ac:dyDescent="0.2"/>
    <row r="45" s="6" customFormat="1" ht="15" x14ac:dyDescent="0.2"/>
    <row r="46" s="6" customFormat="1" ht="15" x14ac:dyDescent="0.2"/>
    <row r="47" s="6" customFormat="1" ht="15" x14ac:dyDescent="0.2"/>
    <row r="48" s="6" customFormat="1" ht="15" x14ac:dyDescent="0.2"/>
    <row r="49" s="6" customFormat="1" ht="15" x14ac:dyDescent="0.2"/>
    <row r="50" s="6" customFormat="1" ht="15" x14ac:dyDescent="0.2"/>
    <row r="51" s="6" customFormat="1" ht="15" x14ac:dyDescent="0.2"/>
    <row r="52" s="6" customFormat="1" ht="15" x14ac:dyDescent="0.2"/>
    <row r="53" s="6" customFormat="1" ht="15" x14ac:dyDescent="0.2"/>
    <row r="54" s="6" customFormat="1" ht="15" x14ac:dyDescent="0.2"/>
    <row r="55" s="6" customFormat="1" ht="15" x14ac:dyDescent="0.2"/>
    <row r="56" s="6" customFormat="1" ht="15" x14ac:dyDescent="0.2"/>
    <row r="57" s="6" customFormat="1" ht="15" x14ac:dyDescent="0.2"/>
    <row r="58" s="6" customFormat="1" ht="15" x14ac:dyDescent="0.2"/>
    <row r="59" s="6" customFormat="1" ht="15" x14ac:dyDescent="0.2"/>
    <row r="60" s="6" customFormat="1" ht="15" x14ac:dyDescent="0.2"/>
    <row r="61" s="6" customFormat="1" ht="15" x14ac:dyDescent="0.2"/>
    <row r="62" s="6" customFormat="1" ht="15" x14ac:dyDescent="0.2"/>
    <row r="63" s="6" customFormat="1" ht="15" x14ac:dyDescent="0.2"/>
    <row r="64" s="6" customFormat="1" ht="15" x14ac:dyDescent="0.2"/>
    <row r="65" s="6" customFormat="1" ht="15" x14ac:dyDescent="0.2"/>
    <row r="66" s="6" customFormat="1" ht="15" x14ac:dyDescent="0.2"/>
    <row r="67" s="6" customFormat="1" ht="15" x14ac:dyDescent="0.2"/>
    <row r="68" s="6" customFormat="1" ht="15" x14ac:dyDescent="0.2"/>
    <row r="69" s="6" customFormat="1" ht="15" x14ac:dyDescent="0.2"/>
    <row r="70" s="6" customFormat="1" ht="15" x14ac:dyDescent="0.2"/>
    <row r="71" s="6" customFormat="1" ht="15" x14ac:dyDescent="0.2"/>
    <row r="72" s="6" customFormat="1" ht="15" x14ac:dyDescent="0.2"/>
    <row r="73" s="6" customFormat="1" ht="15" x14ac:dyDescent="0.2"/>
    <row r="74" s="6" customFormat="1" ht="15" x14ac:dyDescent="0.2"/>
  </sheetData>
  <pageMargins left="0.39370078740157483" right="0.23622047244094491" top="0.35433070866141736" bottom="0.6692913385826772" header="0.6692913385826772" footer="0.27559055118110237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0" workbookViewId="0">
      <selection activeCell="B33" sqref="B33"/>
    </sheetView>
  </sheetViews>
  <sheetFormatPr defaultRowHeight="12.75" x14ac:dyDescent="0.2"/>
  <cols>
    <col min="1" max="1" width="39.5703125" customWidth="1"/>
    <col min="2" max="2" width="16.85546875" customWidth="1"/>
    <col min="3" max="3" width="13.140625" customWidth="1"/>
    <col min="4" max="4" width="12.5703125" customWidth="1"/>
    <col min="5" max="5" width="16.28515625" customWidth="1"/>
    <col min="6" max="6" width="11" customWidth="1"/>
    <col min="7" max="7" width="25.42578125" customWidth="1"/>
    <col min="8" max="8" width="13.140625" customWidth="1"/>
    <col min="9" max="9" width="14.85546875" customWidth="1"/>
    <col min="10" max="10" width="13" customWidth="1"/>
    <col min="11" max="11" width="13.42578125" customWidth="1"/>
    <col min="12" max="12" width="16.85546875" customWidth="1"/>
    <col min="13" max="13" width="10.7109375" customWidth="1"/>
    <col min="14" max="14" width="21.85546875" customWidth="1"/>
    <col min="15" max="15" width="16" customWidth="1"/>
  </cols>
  <sheetData>
    <row r="1" spans="1:15" x14ac:dyDescent="0.2">
      <c r="N1" s="55" t="s">
        <v>29</v>
      </c>
    </row>
    <row r="2" spans="1:15" ht="20.25" x14ac:dyDescent="0.3">
      <c r="A2" s="145" t="s">
        <v>30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5.75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3.5" thickBot="1" x14ac:dyDescent="0.25">
      <c r="O4" s="8" t="s">
        <v>2</v>
      </c>
    </row>
    <row r="5" spans="1:15" ht="15.75" thickBot="1" x14ac:dyDescent="0.3">
      <c r="A5" s="9" t="s">
        <v>3</v>
      </c>
      <c r="B5" s="162" t="s">
        <v>31</v>
      </c>
      <c r="C5" s="163"/>
      <c r="D5" s="163"/>
      <c r="E5" s="163"/>
      <c r="F5" s="163"/>
      <c r="G5" s="163"/>
      <c r="H5" s="164"/>
      <c r="I5" s="162" t="s">
        <v>32</v>
      </c>
      <c r="J5" s="163"/>
      <c r="K5" s="163"/>
      <c r="L5" s="163"/>
      <c r="M5" s="163"/>
      <c r="N5" s="163"/>
      <c r="O5" s="164"/>
    </row>
    <row r="6" spans="1:15" ht="15.75" customHeight="1" x14ac:dyDescent="0.2">
      <c r="A6" s="10" t="s">
        <v>33</v>
      </c>
      <c r="B6" s="158" t="s">
        <v>6</v>
      </c>
      <c r="C6" s="160" t="s">
        <v>7</v>
      </c>
      <c r="D6" s="160" t="s">
        <v>8</v>
      </c>
      <c r="E6" s="156" t="s">
        <v>9</v>
      </c>
      <c r="F6" s="156" t="s">
        <v>10</v>
      </c>
      <c r="G6" s="156" t="s">
        <v>11</v>
      </c>
      <c r="H6" s="148" t="s">
        <v>12</v>
      </c>
      <c r="I6" s="158" t="s">
        <v>6</v>
      </c>
      <c r="J6" s="165" t="s">
        <v>7</v>
      </c>
      <c r="K6" s="165" t="s">
        <v>8</v>
      </c>
      <c r="L6" s="156" t="s">
        <v>9</v>
      </c>
      <c r="M6" s="156" t="s">
        <v>10</v>
      </c>
      <c r="N6" s="156" t="s">
        <v>11</v>
      </c>
      <c r="O6" s="148" t="s">
        <v>12</v>
      </c>
    </row>
    <row r="7" spans="1:15" ht="63.75" customHeight="1" thickBot="1" x14ac:dyDescent="0.3">
      <c r="A7" s="11" t="s">
        <v>34</v>
      </c>
      <c r="B7" s="159"/>
      <c r="C7" s="161"/>
      <c r="D7" s="161"/>
      <c r="E7" s="157"/>
      <c r="F7" s="157"/>
      <c r="G7" s="157"/>
      <c r="H7" s="149"/>
      <c r="I7" s="159"/>
      <c r="J7" s="166"/>
      <c r="K7" s="166"/>
      <c r="L7" s="157"/>
      <c r="M7" s="157"/>
      <c r="N7" s="157"/>
      <c r="O7" s="149"/>
    </row>
    <row r="8" spans="1:15" ht="24.95" customHeight="1" x14ac:dyDescent="0.2">
      <c r="A8" s="22" t="s">
        <v>35</v>
      </c>
      <c r="B8" s="125"/>
      <c r="C8" s="20"/>
      <c r="D8" s="20"/>
      <c r="E8" s="140">
        <v>2750650</v>
      </c>
      <c r="F8" s="20"/>
      <c r="G8" s="49"/>
      <c r="H8" s="26"/>
      <c r="I8" s="126"/>
      <c r="J8" s="15"/>
      <c r="K8" s="15"/>
      <c r="L8" s="142">
        <v>2797411</v>
      </c>
      <c r="M8" s="15"/>
      <c r="N8" s="53"/>
      <c r="O8" s="16"/>
    </row>
    <row r="9" spans="1:15" ht="24.95" customHeight="1" x14ac:dyDescent="0.2">
      <c r="A9" s="23" t="s">
        <v>36</v>
      </c>
      <c r="B9" s="127">
        <v>623200</v>
      </c>
      <c r="C9" s="12"/>
      <c r="D9" s="12"/>
      <c r="E9" s="12"/>
      <c r="F9" s="12"/>
      <c r="G9" s="50"/>
      <c r="H9" s="28"/>
      <c r="I9" s="128">
        <v>633794</v>
      </c>
      <c r="J9" s="1"/>
      <c r="K9" s="1"/>
      <c r="L9" s="1"/>
      <c r="M9" s="1"/>
      <c r="N9" s="51"/>
      <c r="O9" s="4"/>
    </row>
    <row r="10" spans="1:15" ht="24.95" customHeight="1" x14ac:dyDescent="0.2">
      <c r="A10" s="23" t="s">
        <v>37</v>
      </c>
      <c r="B10" s="127"/>
      <c r="C10" s="12"/>
      <c r="D10" s="12"/>
      <c r="E10" s="12"/>
      <c r="F10" s="12"/>
      <c r="G10" s="50"/>
      <c r="H10" s="28"/>
      <c r="I10" s="128"/>
      <c r="J10" s="1"/>
      <c r="K10" s="1"/>
      <c r="L10" s="1"/>
      <c r="M10" s="1"/>
      <c r="N10" s="51"/>
      <c r="O10" s="4"/>
    </row>
    <row r="11" spans="1:15" ht="24.95" customHeight="1" x14ac:dyDescent="0.2">
      <c r="A11" s="23" t="s">
        <v>38</v>
      </c>
      <c r="B11" s="27"/>
      <c r="C11" s="129"/>
      <c r="D11" s="12"/>
      <c r="E11" s="12"/>
      <c r="F11" s="12"/>
      <c r="G11" s="50"/>
      <c r="H11" s="28"/>
      <c r="I11" s="24"/>
      <c r="J11" s="130"/>
      <c r="K11" s="1"/>
      <c r="L11" s="1"/>
      <c r="M11" s="1"/>
      <c r="N11" s="51"/>
      <c r="O11" s="4"/>
    </row>
    <row r="12" spans="1:15" ht="24.95" customHeight="1" x14ac:dyDescent="0.2">
      <c r="A12" s="23" t="s">
        <v>39</v>
      </c>
      <c r="B12" s="27"/>
      <c r="C12" s="12"/>
      <c r="D12" s="129">
        <v>9153</v>
      </c>
      <c r="E12" s="12"/>
      <c r="F12" s="12"/>
      <c r="G12" s="50"/>
      <c r="H12" s="28"/>
      <c r="I12" s="24"/>
      <c r="J12" s="1"/>
      <c r="K12" s="130">
        <v>9308</v>
      </c>
      <c r="L12" s="1"/>
      <c r="M12" s="1"/>
      <c r="N12" s="51"/>
      <c r="O12" s="4"/>
    </row>
    <row r="13" spans="1:15" ht="24.95" customHeight="1" x14ac:dyDescent="0.2">
      <c r="A13" s="23" t="s">
        <v>40</v>
      </c>
      <c r="B13" s="27"/>
      <c r="C13" s="12"/>
      <c r="D13" s="129">
        <v>82215</v>
      </c>
      <c r="E13" s="12"/>
      <c r="F13" s="12"/>
      <c r="G13" s="50"/>
      <c r="H13" s="28"/>
      <c r="I13" s="24"/>
      <c r="J13" s="1"/>
      <c r="K13" s="130">
        <v>83613</v>
      </c>
      <c r="L13" s="1"/>
      <c r="M13" s="1"/>
      <c r="N13" s="51"/>
      <c r="O13" s="4"/>
    </row>
    <row r="14" spans="1:15" ht="24.95" customHeight="1" x14ac:dyDescent="0.2">
      <c r="A14" s="23" t="s">
        <v>41</v>
      </c>
      <c r="B14" s="27"/>
      <c r="C14" s="12"/>
      <c r="D14" s="129"/>
      <c r="E14" s="12"/>
      <c r="F14" s="12"/>
      <c r="G14" s="50"/>
      <c r="H14" s="28"/>
      <c r="I14" s="24"/>
      <c r="J14" s="1"/>
      <c r="K14" s="130"/>
      <c r="L14" s="1"/>
      <c r="M14" s="1"/>
      <c r="N14" s="51"/>
      <c r="O14" s="4"/>
    </row>
    <row r="15" spans="1:15" ht="24.95" customHeight="1" x14ac:dyDescent="0.2">
      <c r="A15" s="134"/>
      <c r="B15" s="3"/>
      <c r="C15" s="1"/>
      <c r="D15" s="1"/>
      <c r="E15" s="1"/>
      <c r="F15" s="1"/>
      <c r="G15" s="51"/>
      <c r="H15" s="4"/>
      <c r="I15" s="24"/>
      <c r="J15" s="1"/>
      <c r="K15" s="1"/>
      <c r="L15" s="1"/>
      <c r="M15" s="1"/>
      <c r="N15" s="51"/>
      <c r="O15" s="4"/>
    </row>
    <row r="16" spans="1:15" ht="24.95" customHeight="1" x14ac:dyDescent="0.2">
      <c r="A16" s="14"/>
      <c r="B16" s="3"/>
      <c r="C16" s="1"/>
      <c r="D16" s="1"/>
      <c r="E16" s="1"/>
      <c r="F16" s="1"/>
      <c r="G16" s="51"/>
      <c r="H16" s="4"/>
      <c r="I16" s="24"/>
      <c r="J16" s="1"/>
      <c r="K16" s="1"/>
      <c r="L16" s="1"/>
      <c r="M16" s="1"/>
      <c r="N16" s="51"/>
      <c r="O16" s="4"/>
    </row>
    <row r="17" spans="1:15" ht="24.95" customHeight="1" x14ac:dyDescent="0.2">
      <c r="A17" s="14"/>
      <c r="B17" s="3"/>
      <c r="C17" s="1"/>
      <c r="D17" s="1"/>
      <c r="E17" s="1"/>
      <c r="F17" s="1"/>
      <c r="G17" s="51"/>
      <c r="H17" s="4"/>
      <c r="I17" s="24"/>
      <c r="J17" s="1"/>
      <c r="K17" s="1"/>
      <c r="L17" s="1"/>
      <c r="M17" s="1"/>
      <c r="N17" s="51"/>
      <c r="O17" s="4"/>
    </row>
    <row r="18" spans="1:15" ht="24.95" customHeight="1" x14ac:dyDescent="0.2">
      <c r="A18" s="14"/>
      <c r="B18" s="3"/>
      <c r="C18" s="1"/>
      <c r="D18" s="1"/>
      <c r="E18" s="1"/>
      <c r="F18" s="1"/>
      <c r="G18" s="51"/>
      <c r="H18" s="4"/>
      <c r="I18" s="24"/>
      <c r="J18" s="1"/>
      <c r="K18" s="1"/>
      <c r="L18" s="1"/>
      <c r="M18" s="1"/>
      <c r="N18" s="51"/>
      <c r="O18" s="4"/>
    </row>
    <row r="19" spans="1:15" ht="24.95" customHeight="1" x14ac:dyDescent="0.2">
      <c r="A19" s="14"/>
      <c r="B19" s="3"/>
      <c r="C19" s="1"/>
      <c r="D19" s="1"/>
      <c r="E19" s="1"/>
      <c r="F19" s="1"/>
      <c r="G19" s="51"/>
      <c r="H19" s="4"/>
      <c r="I19" s="24"/>
      <c r="J19" s="1"/>
      <c r="K19" s="1"/>
      <c r="L19" s="1"/>
      <c r="M19" s="1"/>
      <c r="N19" s="51"/>
      <c r="O19" s="4"/>
    </row>
    <row r="20" spans="1:15" ht="24.95" customHeight="1" x14ac:dyDescent="0.2">
      <c r="A20" s="14"/>
      <c r="B20" s="3"/>
      <c r="C20" s="1"/>
      <c r="D20" s="1"/>
      <c r="E20" s="1"/>
      <c r="F20" s="1"/>
      <c r="G20" s="51"/>
      <c r="H20" s="4"/>
      <c r="I20" s="24"/>
      <c r="J20" s="1"/>
      <c r="K20" s="1"/>
      <c r="L20" s="1"/>
      <c r="M20" s="1"/>
      <c r="N20" s="51"/>
      <c r="O20" s="4"/>
    </row>
    <row r="21" spans="1:15" ht="24.95" customHeight="1" x14ac:dyDescent="0.2">
      <c r="A21" s="14"/>
      <c r="B21" s="3"/>
      <c r="C21" s="1"/>
      <c r="D21" s="1"/>
      <c r="E21" s="1"/>
      <c r="F21" s="1"/>
      <c r="G21" s="51"/>
      <c r="H21" s="4"/>
      <c r="I21" s="24"/>
      <c r="J21" s="1"/>
      <c r="K21" s="1"/>
      <c r="L21" s="1"/>
      <c r="M21" s="1"/>
      <c r="N21" s="51"/>
      <c r="O21" s="4"/>
    </row>
    <row r="22" spans="1:15" ht="24.95" customHeight="1" x14ac:dyDescent="0.2">
      <c r="A22" s="14"/>
      <c r="B22" s="3"/>
      <c r="C22" s="1"/>
      <c r="D22" s="1"/>
      <c r="E22" s="1"/>
      <c r="F22" s="1"/>
      <c r="G22" s="51"/>
      <c r="H22" s="4"/>
      <c r="I22" s="24"/>
      <c r="J22" s="1"/>
      <c r="K22" s="1"/>
      <c r="L22" s="1"/>
      <c r="M22" s="1"/>
      <c r="N22" s="51"/>
      <c r="O22" s="4"/>
    </row>
    <row r="23" spans="1:15" ht="24.95" customHeight="1" x14ac:dyDescent="0.2">
      <c r="A23" s="14"/>
      <c r="B23" s="3"/>
      <c r="C23" s="1"/>
      <c r="D23" s="1"/>
      <c r="E23" s="1"/>
      <c r="F23" s="1"/>
      <c r="G23" s="51"/>
      <c r="H23" s="4"/>
      <c r="I23" s="24"/>
      <c r="J23" s="1"/>
      <c r="K23" s="1"/>
      <c r="L23" s="1"/>
      <c r="M23" s="1"/>
      <c r="N23" s="51"/>
      <c r="O23" s="4"/>
    </row>
    <row r="24" spans="1:15" ht="24.95" customHeight="1" x14ac:dyDescent="0.2">
      <c r="A24" s="14"/>
      <c r="B24" s="3"/>
      <c r="C24" s="1"/>
      <c r="D24" s="1"/>
      <c r="E24" s="1"/>
      <c r="F24" s="1"/>
      <c r="G24" s="51"/>
      <c r="H24" s="4"/>
      <c r="I24" s="24"/>
      <c r="J24" s="1"/>
      <c r="K24" s="1"/>
      <c r="L24" s="1"/>
      <c r="M24" s="1"/>
      <c r="N24" s="51"/>
      <c r="O24" s="4"/>
    </row>
    <row r="25" spans="1:15" ht="24.95" customHeight="1" x14ac:dyDescent="0.2">
      <c r="A25" s="13"/>
      <c r="B25" s="3"/>
      <c r="C25" s="1"/>
      <c r="D25" s="1"/>
      <c r="E25" s="1"/>
      <c r="F25" s="1"/>
      <c r="G25" s="51"/>
      <c r="H25" s="4"/>
      <c r="I25" s="24"/>
      <c r="J25" s="1"/>
      <c r="K25" s="1"/>
      <c r="L25" s="1"/>
      <c r="M25" s="1"/>
      <c r="N25" s="51"/>
      <c r="O25" s="4"/>
    </row>
    <row r="26" spans="1:15" ht="24.95" customHeight="1" x14ac:dyDescent="0.2">
      <c r="A26" s="14"/>
      <c r="B26" s="3"/>
      <c r="C26" s="1"/>
      <c r="D26" s="1"/>
      <c r="E26" s="1"/>
      <c r="F26" s="1"/>
      <c r="G26" s="51"/>
      <c r="H26" s="4"/>
      <c r="I26" s="24"/>
      <c r="J26" s="1"/>
      <c r="K26" s="1"/>
      <c r="L26" s="1"/>
      <c r="M26" s="1"/>
      <c r="N26" s="51"/>
      <c r="O26" s="4"/>
    </row>
    <row r="27" spans="1:15" ht="24.95" customHeight="1" x14ac:dyDescent="0.2">
      <c r="A27" s="14"/>
      <c r="B27" s="3"/>
      <c r="C27" s="1"/>
      <c r="D27" s="1"/>
      <c r="E27" s="1"/>
      <c r="F27" s="1"/>
      <c r="G27" s="51"/>
      <c r="H27" s="4"/>
      <c r="I27" s="24"/>
      <c r="J27" s="1"/>
      <c r="K27" s="1"/>
      <c r="L27" s="1"/>
      <c r="M27" s="1"/>
      <c r="N27" s="51"/>
      <c r="O27" s="4"/>
    </row>
    <row r="28" spans="1:15" ht="24.95" customHeight="1" thickBot="1" x14ac:dyDescent="0.25">
      <c r="A28" s="21"/>
      <c r="B28" s="17"/>
      <c r="C28" s="18"/>
      <c r="D28" s="18"/>
      <c r="E28" s="18"/>
      <c r="F28" s="18"/>
      <c r="G28" s="52"/>
      <c r="H28" s="19"/>
      <c r="I28" s="25"/>
      <c r="J28" s="18"/>
      <c r="K28" s="18"/>
      <c r="L28" s="18"/>
      <c r="M28" s="18"/>
      <c r="N28" s="52"/>
      <c r="O28" s="19"/>
    </row>
    <row r="29" spans="1:15" ht="24.95" customHeight="1" thickBot="1" x14ac:dyDescent="0.25">
      <c r="A29" s="2" t="s">
        <v>24</v>
      </c>
      <c r="B29" s="131">
        <f>SUM(B8:B20)</f>
        <v>623200</v>
      </c>
      <c r="C29" s="131">
        <f t="shared" ref="C29:O29" si="0">SUM(C8:C20)</f>
        <v>0</v>
      </c>
      <c r="D29" s="131">
        <f t="shared" si="0"/>
        <v>91368</v>
      </c>
      <c r="E29" s="131">
        <f t="shared" si="0"/>
        <v>2750650</v>
      </c>
      <c r="F29" s="131">
        <f t="shared" si="0"/>
        <v>0</v>
      </c>
      <c r="G29" s="131">
        <f t="shared" si="0"/>
        <v>0</v>
      </c>
      <c r="H29" s="131">
        <f t="shared" si="0"/>
        <v>0</v>
      </c>
      <c r="I29" s="131">
        <f t="shared" si="0"/>
        <v>633794</v>
      </c>
      <c r="J29" s="131">
        <f t="shared" si="0"/>
        <v>0</v>
      </c>
      <c r="K29" s="131">
        <f t="shared" si="0"/>
        <v>92921</v>
      </c>
      <c r="L29" s="131">
        <f t="shared" si="0"/>
        <v>2797411</v>
      </c>
      <c r="M29" s="131">
        <f t="shared" si="0"/>
        <v>0</v>
      </c>
      <c r="N29" s="131">
        <f t="shared" si="0"/>
        <v>0</v>
      </c>
      <c r="O29" s="131">
        <f t="shared" si="0"/>
        <v>0</v>
      </c>
    </row>
    <row r="30" spans="1:15" ht="24.95" customHeight="1" thickBot="1" x14ac:dyDescent="0.25">
      <c r="A30" s="2" t="s">
        <v>42</v>
      </c>
      <c r="B30" s="167">
        <f>SUM(B29:H29)</f>
        <v>3465218</v>
      </c>
      <c r="C30" s="168"/>
      <c r="D30" s="168"/>
      <c r="E30" s="168"/>
      <c r="F30" s="168"/>
      <c r="G30" s="168"/>
      <c r="H30" s="169"/>
      <c r="I30" s="167">
        <f>SUM(I29:O29)</f>
        <v>3524126</v>
      </c>
      <c r="J30" s="168"/>
      <c r="K30" s="168"/>
      <c r="L30" s="168"/>
      <c r="M30" s="168"/>
      <c r="N30" s="168"/>
      <c r="O30" s="169"/>
    </row>
    <row r="32" spans="1:15" ht="15.75" x14ac:dyDescent="0.25">
      <c r="A32" s="5" t="s">
        <v>26</v>
      </c>
      <c r="B32" s="6"/>
      <c r="C32" s="6"/>
      <c r="D32" s="6"/>
      <c r="E32" s="6"/>
      <c r="F32" s="6"/>
      <c r="G32" s="56"/>
      <c r="H32" s="56"/>
      <c r="I32" s="56"/>
      <c r="N32" t="s">
        <v>43</v>
      </c>
    </row>
    <row r="33" spans="1:15" ht="15" x14ac:dyDescent="0.2">
      <c r="A33" s="54"/>
      <c r="B33" s="6"/>
      <c r="C33" s="6"/>
      <c r="D33" s="6"/>
      <c r="E33" s="6"/>
      <c r="F33" s="6"/>
      <c r="G33" s="6"/>
      <c r="H33" s="6"/>
      <c r="N33" t="s">
        <v>28</v>
      </c>
    </row>
    <row r="34" spans="1:15" ht="33.75" customHeight="1" x14ac:dyDescent="0.2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5" x14ac:dyDescent="0.2">
      <c r="A35" s="54"/>
      <c r="B35" s="6"/>
      <c r="C35" s="6"/>
      <c r="D35" s="6"/>
      <c r="E35" s="6"/>
      <c r="F35" s="6"/>
      <c r="G35" s="6"/>
      <c r="H35" s="6"/>
    </row>
  </sheetData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zoomScale="90" workbookViewId="0">
      <selection activeCell="D85" sqref="D85"/>
    </sheetView>
  </sheetViews>
  <sheetFormatPr defaultRowHeight="14.25" x14ac:dyDescent="0.2"/>
  <cols>
    <col min="1" max="1" width="12" style="116" customWidth="1"/>
    <col min="2" max="2" width="29" style="117" customWidth="1"/>
    <col min="3" max="3" width="20" style="61" customWidth="1"/>
    <col min="4" max="4" width="16.7109375" style="66" customWidth="1"/>
    <col min="5" max="12" width="16.7109375" style="61" customWidth="1"/>
    <col min="13" max="13" width="16.7109375" style="61" hidden="1" customWidth="1"/>
    <col min="14" max="14" width="16.42578125" style="61" hidden="1" customWidth="1"/>
    <col min="15" max="15" width="10.42578125" style="61" customWidth="1"/>
    <col min="16" max="16384" width="9.140625" style="61"/>
  </cols>
  <sheetData>
    <row r="1" spans="1:15" ht="24.75" customHeight="1" x14ac:dyDescent="0.25">
      <c r="A1" s="172" t="s">
        <v>44</v>
      </c>
      <c r="B1" s="173"/>
      <c r="C1" s="173"/>
      <c r="D1" s="173"/>
      <c r="E1" s="173"/>
      <c r="F1" s="173"/>
      <c r="G1" s="173"/>
      <c r="H1" s="173"/>
      <c r="I1" s="173"/>
      <c r="J1" s="173"/>
      <c r="K1" s="60" t="s">
        <v>45</v>
      </c>
      <c r="M1" s="59"/>
      <c r="N1" s="59"/>
      <c r="O1" s="59"/>
    </row>
    <row r="2" spans="1:15" ht="20.2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0.25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" customHeight="1" x14ac:dyDescent="0.25">
      <c r="A4" s="62" t="s">
        <v>46</v>
      </c>
      <c r="B4" s="63"/>
      <c r="C4" s="63"/>
      <c r="D4" s="64"/>
    </row>
    <row r="5" spans="1:15" ht="15" customHeight="1" x14ac:dyDescent="0.2">
      <c r="A5" s="65" t="s">
        <v>47</v>
      </c>
      <c r="B5" s="61"/>
    </row>
    <row r="6" spans="1:15" ht="16.5" customHeight="1" x14ac:dyDescent="0.25">
      <c r="A6" s="57"/>
      <c r="B6" s="61"/>
    </row>
    <row r="7" spans="1:15" ht="38.25" customHeight="1" thickBot="1" x14ac:dyDescent="0.25">
      <c r="A7" s="67" t="s">
        <v>48</v>
      </c>
      <c r="B7" s="68"/>
      <c r="C7" s="69"/>
      <c r="D7" s="70" t="s">
        <v>49</v>
      </c>
      <c r="E7" s="70" t="s">
        <v>50</v>
      </c>
      <c r="F7" s="70" t="s">
        <v>51</v>
      </c>
    </row>
    <row r="8" spans="1:15" ht="8.25" customHeight="1" thickTop="1" x14ac:dyDescent="0.2">
      <c r="A8" s="71"/>
      <c r="B8" s="72"/>
      <c r="C8" s="73"/>
      <c r="D8" s="74"/>
      <c r="E8" s="75"/>
      <c r="F8" s="75"/>
    </row>
    <row r="9" spans="1:15" ht="15" x14ac:dyDescent="0.2">
      <c r="A9" s="170" t="s">
        <v>52</v>
      </c>
      <c r="B9" s="170"/>
      <c r="C9" s="170"/>
      <c r="D9" s="76">
        <v>613990</v>
      </c>
      <c r="E9" s="76">
        <v>623200</v>
      </c>
      <c r="F9" s="76">
        <v>633794</v>
      </c>
    </row>
    <row r="10" spans="1:15" ht="32.25" customHeight="1" x14ac:dyDescent="0.2">
      <c r="A10" s="171" t="s">
        <v>53</v>
      </c>
      <c r="B10" s="171"/>
      <c r="C10" s="171"/>
      <c r="D10" s="76">
        <f>E78</f>
        <v>0</v>
      </c>
      <c r="E10" s="76"/>
      <c r="F10" s="76"/>
    </row>
    <row r="11" spans="1:15" ht="15" x14ac:dyDescent="0.2">
      <c r="A11" s="170" t="s">
        <v>54</v>
      </c>
      <c r="B11" s="170"/>
      <c r="C11" s="170"/>
      <c r="D11" s="76">
        <f>F78</f>
        <v>90000</v>
      </c>
      <c r="E11" s="76">
        <v>91350</v>
      </c>
      <c r="F11" s="76">
        <v>92720</v>
      </c>
    </row>
    <row r="12" spans="1:15" ht="15" x14ac:dyDescent="0.2">
      <c r="A12" s="170" t="s">
        <v>55</v>
      </c>
      <c r="B12" s="170"/>
      <c r="C12" s="170"/>
      <c r="D12" s="76">
        <v>2710000</v>
      </c>
      <c r="E12" s="76">
        <v>2750650</v>
      </c>
      <c r="F12" s="76">
        <v>2797411</v>
      </c>
    </row>
    <row r="13" spans="1:15" ht="15" x14ac:dyDescent="0.2">
      <c r="A13" s="170" t="s">
        <v>56</v>
      </c>
      <c r="B13" s="170"/>
      <c r="C13" s="170"/>
      <c r="D13" s="76"/>
      <c r="E13" s="76"/>
      <c r="F13" s="76"/>
    </row>
    <row r="14" spans="1:15" ht="31.5" customHeight="1" x14ac:dyDescent="0.2">
      <c r="A14" s="171" t="s">
        <v>11</v>
      </c>
      <c r="B14" s="171"/>
      <c r="C14" s="171"/>
      <c r="D14" s="76"/>
      <c r="E14" s="76"/>
      <c r="F14" s="76"/>
    </row>
    <row r="15" spans="1:15" ht="15" x14ac:dyDescent="0.2">
      <c r="A15" s="170" t="s">
        <v>12</v>
      </c>
      <c r="B15" s="170"/>
      <c r="C15" s="170"/>
      <c r="D15" s="76"/>
      <c r="E15" s="76"/>
      <c r="F15" s="76"/>
    </row>
    <row r="16" spans="1:15" ht="6.75" customHeight="1" x14ac:dyDescent="0.25">
      <c r="A16" s="77"/>
      <c r="B16" s="78"/>
      <c r="C16" s="79"/>
      <c r="D16" s="79"/>
      <c r="E16" s="79"/>
      <c r="F16" s="79"/>
    </row>
    <row r="17" spans="1:14" ht="15.75" thickBot="1" x14ac:dyDescent="0.3">
      <c r="A17" s="80" t="s">
        <v>57</v>
      </c>
      <c r="B17" s="81"/>
      <c r="C17" s="82"/>
      <c r="D17" s="82">
        <f>SUM(D9:D15)</f>
        <v>3413990</v>
      </c>
      <c r="E17" s="82">
        <f>K78</f>
        <v>3465200</v>
      </c>
      <c r="F17" s="82">
        <f>L78</f>
        <v>3524107</v>
      </c>
    </row>
    <row r="18" spans="1:14" ht="15.75" thickTop="1" x14ac:dyDescent="0.25">
      <c r="A18" s="119" t="s">
        <v>58</v>
      </c>
      <c r="B18" s="83"/>
      <c r="D18" s="84"/>
      <c r="E18" s="85"/>
    </row>
    <row r="19" spans="1:14" ht="15" x14ac:dyDescent="0.25">
      <c r="A19" s="120" t="s">
        <v>59</v>
      </c>
      <c r="B19" s="86"/>
      <c r="C19" s="86"/>
      <c r="D19" s="86"/>
      <c r="E19" s="87"/>
      <c r="F19" s="86"/>
      <c r="G19" s="86"/>
      <c r="H19" s="86"/>
      <c r="I19" s="86"/>
      <c r="J19" s="86"/>
    </row>
    <row r="20" spans="1:14" ht="15" x14ac:dyDescent="0.25">
      <c r="A20" s="121" t="s">
        <v>60</v>
      </c>
      <c r="B20" s="57"/>
      <c r="D20" s="85"/>
      <c r="E20" s="88"/>
    </row>
    <row r="21" spans="1:14" ht="15" x14ac:dyDescent="0.25">
      <c r="A21" s="89"/>
      <c r="B21" s="89"/>
      <c r="C21" s="89"/>
      <c r="D21" s="90"/>
      <c r="E21" s="89"/>
      <c r="F21" s="89"/>
      <c r="G21" s="89"/>
      <c r="H21" s="89"/>
      <c r="I21" s="89"/>
      <c r="J21" s="89"/>
      <c r="K21" s="89"/>
      <c r="L21" s="91" t="s">
        <v>2</v>
      </c>
    </row>
    <row r="22" spans="1:14" ht="8.25" customHeight="1" x14ac:dyDescent="0.25">
      <c r="A22" s="92"/>
      <c r="B22" s="92"/>
      <c r="C22" s="92"/>
      <c r="D22" s="93"/>
      <c r="E22" s="93"/>
      <c r="F22" s="93"/>
      <c r="G22" s="93"/>
      <c r="H22" s="93"/>
      <c r="I22" s="93"/>
      <c r="J22" s="93"/>
      <c r="K22" s="93"/>
      <c r="L22" s="93"/>
    </row>
    <row r="23" spans="1:14" ht="9.75" customHeight="1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L23" s="94"/>
      <c r="M23" s="92"/>
      <c r="N23" s="92"/>
    </row>
    <row r="24" spans="1:14" s="66" customFormat="1" ht="90" x14ac:dyDescent="0.25">
      <c r="A24" s="95" t="s">
        <v>61</v>
      </c>
      <c r="B24" s="95" t="s">
        <v>62</v>
      </c>
      <c r="C24" s="96" t="s">
        <v>63</v>
      </c>
      <c r="D24" s="96" t="s">
        <v>6</v>
      </c>
      <c r="E24" s="96" t="s">
        <v>7</v>
      </c>
      <c r="F24" s="96" t="s">
        <v>8</v>
      </c>
      <c r="G24" s="96" t="s">
        <v>9</v>
      </c>
      <c r="H24" s="96" t="s">
        <v>56</v>
      </c>
      <c r="I24" s="96" t="s">
        <v>64</v>
      </c>
      <c r="J24" s="96" t="s">
        <v>12</v>
      </c>
      <c r="K24" s="118" t="s">
        <v>65</v>
      </c>
      <c r="L24" s="118" t="s">
        <v>66</v>
      </c>
      <c r="M24" s="97" t="s">
        <v>67</v>
      </c>
      <c r="N24" s="97" t="s">
        <v>68</v>
      </c>
    </row>
    <row r="25" spans="1:14" ht="14.25" customHeight="1" x14ac:dyDescent="0.25">
      <c r="A25" s="98">
        <v>31</v>
      </c>
      <c r="B25" s="98" t="s">
        <v>69</v>
      </c>
      <c r="C25" s="99">
        <f>SUM(C27:C30)</f>
        <v>2516000</v>
      </c>
      <c r="D25" s="99">
        <f t="shared" ref="D25:J25" si="0">SUM(D27:D30)</f>
        <v>0</v>
      </c>
      <c r="E25" s="99">
        <f t="shared" si="0"/>
        <v>0</v>
      </c>
      <c r="F25" s="99">
        <f t="shared" si="0"/>
        <v>0</v>
      </c>
      <c r="G25" s="99">
        <f t="shared" si="0"/>
        <v>2516000</v>
      </c>
      <c r="H25" s="99">
        <f t="shared" si="0"/>
        <v>0</v>
      </c>
      <c r="I25" s="99">
        <f t="shared" si="0"/>
        <v>0</v>
      </c>
      <c r="J25" s="99">
        <f t="shared" si="0"/>
        <v>0</v>
      </c>
      <c r="K25" s="99">
        <v>2553740</v>
      </c>
      <c r="L25" s="99">
        <v>2597153</v>
      </c>
      <c r="M25" s="100">
        <f>SUM(M26:M33)</f>
        <v>0</v>
      </c>
      <c r="N25" s="100">
        <f>SUM(N26:N33)</f>
        <v>0</v>
      </c>
    </row>
    <row r="26" spans="1:14" ht="14.25" customHeight="1" x14ac:dyDescent="0.2">
      <c r="A26" s="101">
        <v>311</v>
      </c>
      <c r="B26" s="102" t="s">
        <v>70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61">
        <v>0</v>
      </c>
      <c r="N26" s="61">
        <v>0</v>
      </c>
    </row>
    <row r="27" spans="1:14" ht="14.25" customHeight="1" x14ac:dyDescent="0.2">
      <c r="A27" s="101">
        <v>3111</v>
      </c>
      <c r="B27" s="104" t="s">
        <v>71</v>
      </c>
      <c r="C27" s="103">
        <v>2065000</v>
      </c>
      <c r="D27" s="103"/>
      <c r="E27" s="103"/>
      <c r="F27" s="103"/>
      <c r="G27" s="103">
        <v>2065000</v>
      </c>
      <c r="H27" s="103"/>
      <c r="I27" s="103"/>
      <c r="J27" s="103"/>
      <c r="K27" s="103"/>
      <c r="L27" s="103"/>
      <c r="M27" s="61">
        <v>0</v>
      </c>
      <c r="N27" s="61">
        <v>0</v>
      </c>
    </row>
    <row r="28" spans="1:14" ht="14.25" customHeight="1" x14ac:dyDescent="0.2">
      <c r="A28" s="101">
        <v>3121</v>
      </c>
      <c r="B28" s="102" t="s">
        <v>72</v>
      </c>
      <c r="C28" s="103">
        <f>SUM(D28:J28)</f>
        <v>130000</v>
      </c>
      <c r="D28" s="103"/>
      <c r="E28" s="103"/>
      <c r="F28" s="103"/>
      <c r="G28" s="103">
        <v>130000</v>
      </c>
      <c r="H28" s="103"/>
      <c r="I28" s="103"/>
      <c r="J28" s="103"/>
      <c r="K28" s="103"/>
      <c r="L28" s="103"/>
      <c r="M28" s="61">
        <v>0</v>
      </c>
      <c r="N28" s="61">
        <v>0</v>
      </c>
    </row>
    <row r="29" spans="1:14" ht="14.25" customHeight="1" x14ac:dyDescent="0.2">
      <c r="A29" s="101">
        <v>3132</v>
      </c>
      <c r="B29" s="102" t="s">
        <v>73</v>
      </c>
      <c r="C29" s="103">
        <f>SUM(D29:J29)</f>
        <v>311000</v>
      </c>
      <c r="D29" s="103"/>
      <c r="E29" s="103"/>
      <c r="F29" s="103"/>
      <c r="G29" s="103">
        <v>311000</v>
      </c>
      <c r="H29" s="103"/>
      <c r="I29" s="103"/>
      <c r="J29" s="103"/>
      <c r="K29" s="103"/>
      <c r="L29" s="103"/>
    </row>
    <row r="30" spans="1:14" ht="14.25" customHeight="1" x14ac:dyDescent="0.2">
      <c r="A30" s="101">
        <v>3133</v>
      </c>
      <c r="B30" s="102" t="s">
        <v>74</v>
      </c>
      <c r="C30" s="103">
        <f>SUM(D30:J30)</f>
        <v>10000</v>
      </c>
      <c r="D30" s="103"/>
      <c r="E30" s="103"/>
      <c r="F30" s="103"/>
      <c r="G30" s="103">
        <v>10000</v>
      </c>
      <c r="H30" s="103"/>
      <c r="I30" s="103"/>
      <c r="J30" s="103"/>
      <c r="K30" s="103"/>
      <c r="L30" s="103"/>
    </row>
    <row r="31" spans="1:14" ht="14.25" hidden="1" customHeight="1" x14ac:dyDescent="0.2">
      <c r="A31" s="101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4" ht="14.25" customHeight="1" x14ac:dyDescent="0.2">
      <c r="A32" s="101"/>
      <c r="B32" s="105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61">
        <v>0</v>
      </c>
      <c r="N32" s="61">
        <v>0</v>
      </c>
    </row>
    <row r="33" spans="1:14" ht="14.25" customHeight="1" x14ac:dyDescent="0.2">
      <c r="A33" s="106">
        <v>32</v>
      </c>
      <c r="B33" s="132" t="s">
        <v>75</v>
      </c>
      <c r="C33" s="107">
        <f>SUM(C34:C58)</f>
        <v>891989.66</v>
      </c>
      <c r="D33" s="107">
        <f t="shared" ref="D33:J33" si="1">SUM(D34:D58)</f>
        <v>612989.66</v>
      </c>
      <c r="E33" s="107">
        <f t="shared" si="1"/>
        <v>0</v>
      </c>
      <c r="F33" s="107">
        <f t="shared" si="1"/>
        <v>90000</v>
      </c>
      <c r="G33" s="107">
        <f t="shared" si="1"/>
        <v>189000</v>
      </c>
      <c r="H33" s="107">
        <f t="shared" si="1"/>
        <v>0</v>
      </c>
      <c r="I33" s="107">
        <f t="shared" si="1"/>
        <v>0</v>
      </c>
      <c r="J33" s="107">
        <f t="shared" si="1"/>
        <v>0</v>
      </c>
      <c r="K33" s="107">
        <v>905370</v>
      </c>
      <c r="L33" s="107">
        <v>920761</v>
      </c>
      <c r="M33" s="61">
        <v>0</v>
      </c>
      <c r="N33" s="61">
        <v>0</v>
      </c>
    </row>
    <row r="34" spans="1:14" ht="14.25" customHeight="1" x14ac:dyDescent="0.25">
      <c r="A34" s="101">
        <v>3211</v>
      </c>
      <c r="B34" s="102" t="s">
        <v>76</v>
      </c>
      <c r="C34" s="103">
        <v>10000</v>
      </c>
      <c r="D34" s="133">
        <v>10000</v>
      </c>
      <c r="E34" s="103"/>
      <c r="F34" s="103"/>
      <c r="G34" s="103"/>
      <c r="H34" s="103"/>
      <c r="I34" s="103"/>
      <c r="J34" s="103"/>
      <c r="K34" s="103"/>
      <c r="L34" s="103"/>
      <c r="M34" s="100">
        <f>SUM(M35:M79)</f>
        <v>0</v>
      </c>
      <c r="N34" s="100">
        <f>SUM(N35:N79)</f>
        <v>0</v>
      </c>
    </row>
    <row r="35" spans="1:14" ht="14.25" customHeight="1" x14ac:dyDescent="0.2">
      <c r="A35" s="101">
        <v>3212</v>
      </c>
      <c r="B35" s="102" t="s">
        <v>77</v>
      </c>
      <c r="C35" s="103">
        <v>100000</v>
      </c>
      <c r="D35" s="133"/>
      <c r="E35" s="103"/>
      <c r="F35" s="103"/>
      <c r="G35" s="103">
        <v>100000</v>
      </c>
      <c r="H35" s="103"/>
      <c r="I35" s="103"/>
      <c r="J35" s="103"/>
      <c r="K35" s="103"/>
      <c r="L35" s="103"/>
      <c r="M35" s="61">
        <v>0</v>
      </c>
      <c r="N35" s="61">
        <v>0</v>
      </c>
    </row>
    <row r="36" spans="1:14" ht="14.25" customHeight="1" x14ac:dyDescent="0.2">
      <c r="A36" s="101">
        <v>3213</v>
      </c>
      <c r="B36" s="102" t="s">
        <v>78</v>
      </c>
      <c r="C36" s="103">
        <v>2000</v>
      </c>
      <c r="D36" s="103">
        <v>2000</v>
      </c>
      <c r="E36" s="103"/>
      <c r="F36" s="103"/>
      <c r="G36" s="103"/>
      <c r="H36" s="103"/>
      <c r="I36" s="103"/>
      <c r="J36" s="103"/>
      <c r="K36" s="103"/>
      <c r="L36" s="103"/>
      <c r="M36" s="61">
        <v>0</v>
      </c>
      <c r="N36" s="61">
        <v>0</v>
      </c>
    </row>
    <row r="37" spans="1:14" ht="14.25" customHeight="1" x14ac:dyDescent="0.2">
      <c r="A37" s="101">
        <v>3221</v>
      </c>
      <c r="B37" s="102" t="s">
        <v>79</v>
      </c>
      <c r="C37" s="103">
        <v>10000</v>
      </c>
      <c r="D37" s="133">
        <v>10000</v>
      </c>
      <c r="E37" s="103"/>
      <c r="F37" s="103"/>
      <c r="G37" s="103"/>
      <c r="H37" s="103"/>
      <c r="I37" s="103"/>
      <c r="J37" s="103"/>
      <c r="K37" s="103"/>
      <c r="L37" s="103"/>
    </row>
    <row r="38" spans="1:14" ht="14.25" customHeight="1" x14ac:dyDescent="0.2">
      <c r="A38" s="101">
        <v>3222</v>
      </c>
      <c r="B38" s="102" t="s">
        <v>80</v>
      </c>
      <c r="C38" s="103">
        <v>172000</v>
      </c>
      <c r="D38" s="103">
        <v>2000</v>
      </c>
      <c r="E38" s="103"/>
      <c r="F38" s="103">
        <v>81000</v>
      </c>
      <c r="G38" s="103">
        <v>89000</v>
      </c>
      <c r="H38" s="103"/>
      <c r="I38" s="103"/>
      <c r="J38" s="103"/>
      <c r="K38" s="103"/>
      <c r="L38" s="103"/>
    </row>
    <row r="39" spans="1:14" ht="14.25" customHeight="1" x14ac:dyDescent="0.2">
      <c r="A39" s="101">
        <v>3223</v>
      </c>
      <c r="B39" s="102" t="s">
        <v>81</v>
      </c>
      <c r="C39" s="103">
        <f t="shared" ref="C39:C58" si="2">SUM(D39:J39)</f>
        <v>115000</v>
      </c>
      <c r="D39" s="103">
        <v>115000</v>
      </c>
      <c r="E39" s="103"/>
      <c r="F39" s="103"/>
      <c r="G39" s="103"/>
      <c r="H39" s="103"/>
      <c r="I39" s="103"/>
      <c r="J39" s="103"/>
      <c r="K39" s="103"/>
      <c r="L39" s="103"/>
    </row>
    <row r="40" spans="1:14" ht="14.25" customHeight="1" x14ac:dyDescent="0.2">
      <c r="A40" s="101">
        <v>3224</v>
      </c>
      <c r="B40" s="102" t="s">
        <v>82</v>
      </c>
      <c r="C40" s="103">
        <f t="shared" si="2"/>
        <v>15000</v>
      </c>
      <c r="D40" s="103">
        <v>15000</v>
      </c>
      <c r="E40" s="103"/>
      <c r="F40" s="103"/>
      <c r="G40" s="103"/>
      <c r="H40" s="103"/>
      <c r="I40" s="103"/>
      <c r="J40" s="103"/>
      <c r="K40" s="103"/>
      <c r="L40" s="103"/>
    </row>
    <row r="41" spans="1:14" ht="14.25" customHeight="1" x14ac:dyDescent="0.2">
      <c r="A41" s="101">
        <v>3225</v>
      </c>
      <c r="B41" s="102" t="s">
        <v>83</v>
      </c>
      <c r="C41" s="103">
        <f t="shared" si="2"/>
        <v>4000</v>
      </c>
      <c r="D41" s="103">
        <v>4000</v>
      </c>
      <c r="E41" s="103"/>
      <c r="F41" s="103"/>
      <c r="G41" s="103"/>
      <c r="H41" s="103"/>
      <c r="I41" s="103"/>
      <c r="J41" s="103"/>
      <c r="K41" s="103"/>
      <c r="L41" s="103"/>
    </row>
    <row r="42" spans="1:14" ht="14.25" customHeight="1" x14ac:dyDescent="0.2">
      <c r="A42" s="101">
        <v>3227</v>
      </c>
      <c r="B42" s="102" t="s">
        <v>84</v>
      </c>
      <c r="C42" s="103">
        <f t="shared" si="2"/>
        <v>2000</v>
      </c>
      <c r="D42" s="103">
        <v>2000</v>
      </c>
      <c r="E42" s="103"/>
      <c r="F42" s="103"/>
      <c r="G42" s="103"/>
      <c r="H42" s="103"/>
      <c r="I42" s="103"/>
      <c r="J42" s="103"/>
      <c r="K42" s="103"/>
      <c r="L42" s="103"/>
    </row>
    <row r="43" spans="1:14" ht="14.25" customHeight="1" x14ac:dyDescent="0.2">
      <c r="A43" s="101">
        <v>3231</v>
      </c>
      <c r="B43" s="102" t="s">
        <v>85</v>
      </c>
      <c r="C43" s="103">
        <f t="shared" si="2"/>
        <v>11000</v>
      </c>
      <c r="D43" s="103">
        <v>11000</v>
      </c>
      <c r="E43" s="103"/>
      <c r="F43" s="103"/>
      <c r="G43" s="103"/>
      <c r="H43" s="103"/>
      <c r="I43" s="103"/>
      <c r="J43" s="103"/>
      <c r="K43" s="103"/>
      <c r="L43" s="103"/>
    </row>
    <row r="44" spans="1:14" ht="14.25" customHeight="1" x14ac:dyDescent="0.2">
      <c r="A44" s="101">
        <v>3227</v>
      </c>
      <c r="B44" s="102" t="s">
        <v>84</v>
      </c>
      <c r="C44" s="103">
        <f t="shared" si="2"/>
        <v>0</v>
      </c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4" ht="14.25" customHeight="1" x14ac:dyDescent="0.2">
      <c r="A45" s="101">
        <v>3231</v>
      </c>
      <c r="B45" s="102" t="s">
        <v>85</v>
      </c>
      <c r="C45" s="103">
        <f t="shared" si="2"/>
        <v>0</v>
      </c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4" ht="14.25" customHeight="1" x14ac:dyDescent="0.2">
      <c r="A46" s="101">
        <v>3232</v>
      </c>
      <c r="B46" s="102" t="s">
        <v>86</v>
      </c>
      <c r="C46" s="103">
        <f t="shared" si="2"/>
        <v>18000</v>
      </c>
      <c r="D46" s="103">
        <v>15000</v>
      </c>
      <c r="E46" s="103"/>
      <c r="F46" s="103">
        <v>3000</v>
      </c>
      <c r="G46" s="103"/>
      <c r="H46" s="103"/>
      <c r="I46" s="103"/>
      <c r="J46" s="103"/>
      <c r="K46" s="103"/>
      <c r="L46" s="103"/>
    </row>
    <row r="47" spans="1:14" ht="14.25" customHeight="1" x14ac:dyDescent="0.2">
      <c r="A47" s="101">
        <v>3234</v>
      </c>
      <c r="B47" s="102" t="s">
        <v>87</v>
      </c>
      <c r="C47" s="103">
        <f t="shared" si="2"/>
        <v>28000</v>
      </c>
      <c r="D47" s="103">
        <v>28000</v>
      </c>
      <c r="E47" s="103"/>
      <c r="F47" s="103"/>
      <c r="G47" s="103"/>
      <c r="H47" s="103"/>
      <c r="I47" s="103"/>
      <c r="J47" s="103"/>
      <c r="K47" s="103"/>
      <c r="L47" s="103"/>
    </row>
    <row r="48" spans="1:14" ht="14.25" customHeight="1" x14ac:dyDescent="0.2">
      <c r="A48" s="101">
        <v>3235</v>
      </c>
      <c r="B48" s="102" t="s">
        <v>88</v>
      </c>
      <c r="C48" s="103">
        <f t="shared" si="2"/>
        <v>371842</v>
      </c>
      <c r="D48" s="103">
        <v>371842</v>
      </c>
      <c r="E48" s="103"/>
      <c r="F48" s="103"/>
      <c r="G48" s="103"/>
      <c r="H48" s="103"/>
      <c r="I48" s="103"/>
      <c r="J48" s="103"/>
      <c r="K48" s="103"/>
      <c r="L48" s="103"/>
    </row>
    <row r="49" spans="1:14" ht="14.25" customHeight="1" x14ac:dyDescent="0.2">
      <c r="A49" s="101">
        <v>3236</v>
      </c>
      <c r="B49" s="102" t="s">
        <v>89</v>
      </c>
      <c r="C49" s="103">
        <f t="shared" si="2"/>
        <v>5000</v>
      </c>
      <c r="D49" s="103">
        <v>5000</v>
      </c>
      <c r="E49" s="103"/>
      <c r="F49" s="103"/>
      <c r="G49" s="103"/>
      <c r="H49" s="103"/>
      <c r="I49" s="103"/>
      <c r="J49" s="103"/>
      <c r="K49" s="103"/>
      <c r="L49" s="103"/>
    </row>
    <row r="50" spans="1:14" ht="14.25" customHeight="1" x14ac:dyDescent="0.2">
      <c r="A50" s="101">
        <v>3237</v>
      </c>
      <c r="B50" s="102" t="s">
        <v>90</v>
      </c>
      <c r="C50" s="103">
        <f t="shared" si="2"/>
        <v>1000</v>
      </c>
      <c r="D50" s="103">
        <v>1000</v>
      </c>
      <c r="E50" s="103"/>
      <c r="F50" s="103"/>
      <c r="G50" s="103"/>
      <c r="H50" s="103"/>
      <c r="I50" s="103"/>
      <c r="J50" s="103"/>
      <c r="K50" s="103"/>
      <c r="L50" s="103"/>
    </row>
    <row r="51" spans="1:14" ht="14.25" customHeight="1" x14ac:dyDescent="0.2">
      <c r="A51" s="101">
        <v>3238</v>
      </c>
      <c r="B51" s="102" t="s">
        <v>91</v>
      </c>
      <c r="C51" s="103">
        <f t="shared" si="2"/>
        <v>12000</v>
      </c>
      <c r="D51" s="103">
        <v>12000</v>
      </c>
      <c r="E51" s="103"/>
      <c r="F51" s="103"/>
      <c r="G51" s="103"/>
      <c r="H51" s="103"/>
      <c r="I51" s="103"/>
      <c r="J51" s="103"/>
      <c r="K51" s="103"/>
      <c r="L51" s="103"/>
    </row>
    <row r="52" spans="1:14" ht="14.25" customHeight="1" x14ac:dyDescent="0.2">
      <c r="A52" s="101">
        <v>3239</v>
      </c>
      <c r="B52" s="102" t="s">
        <v>92</v>
      </c>
      <c r="C52" s="103">
        <f t="shared" si="2"/>
        <v>0</v>
      </c>
      <c r="D52" s="103"/>
      <c r="E52" s="103"/>
      <c r="F52" s="103"/>
      <c r="G52" s="103"/>
      <c r="H52" s="103"/>
      <c r="I52" s="103"/>
      <c r="J52" s="103"/>
      <c r="K52" s="103"/>
      <c r="L52" s="103"/>
    </row>
    <row r="53" spans="1:14" ht="14.25" customHeight="1" x14ac:dyDescent="0.2">
      <c r="A53" s="101">
        <v>3241</v>
      </c>
      <c r="B53" s="102" t="s">
        <v>93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4" ht="14.25" customHeight="1" x14ac:dyDescent="0.2">
      <c r="A54" s="101">
        <v>3291</v>
      </c>
      <c r="B54" s="102" t="s">
        <v>94</v>
      </c>
      <c r="C54" s="103">
        <f t="shared" si="2"/>
        <v>0</v>
      </c>
      <c r="D54" s="103"/>
      <c r="E54" s="103"/>
      <c r="F54" s="103"/>
      <c r="G54" s="103"/>
      <c r="H54" s="103"/>
      <c r="I54" s="103"/>
      <c r="J54" s="103"/>
      <c r="K54" s="103"/>
      <c r="L54" s="103"/>
    </row>
    <row r="55" spans="1:14" ht="14.25" customHeight="1" x14ac:dyDescent="0.2">
      <c r="A55" s="101">
        <v>3292</v>
      </c>
      <c r="B55" s="102" t="s">
        <v>95</v>
      </c>
      <c r="C55" s="103">
        <f t="shared" si="2"/>
        <v>8147.66</v>
      </c>
      <c r="D55" s="103">
        <v>8147.66</v>
      </c>
      <c r="E55" s="103"/>
      <c r="F55" s="103"/>
      <c r="G55" s="103"/>
      <c r="H55" s="103"/>
      <c r="I55" s="103"/>
      <c r="J55" s="103"/>
      <c r="K55" s="103"/>
      <c r="L55" s="103"/>
    </row>
    <row r="56" spans="1:14" ht="14.25" customHeight="1" x14ac:dyDescent="0.2">
      <c r="A56" s="101">
        <v>3294</v>
      </c>
      <c r="B56" s="102" t="s">
        <v>96</v>
      </c>
      <c r="C56" s="103">
        <f t="shared" si="2"/>
        <v>1000</v>
      </c>
      <c r="D56" s="103">
        <v>1000</v>
      </c>
      <c r="E56" s="103"/>
      <c r="F56" s="103"/>
      <c r="G56" s="103"/>
      <c r="H56" s="103"/>
      <c r="I56" s="103"/>
      <c r="J56" s="103"/>
      <c r="K56" s="103"/>
      <c r="L56" s="103"/>
    </row>
    <row r="57" spans="1:14" ht="14.25" customHeight="1" x14ac:dyDescent="0.2">
      <c r="A57" s="101">
        <v>34312</v>
      </c>
      <c r="B57" s="102" t="s">
        <v>97</v>
      </c>
      <c r="C57" s="103">
        <f t="shared" si="2"/>
        <v>0</v>
      </c>
      <c r="D57" s="103"/>
      <c r="E57" s="103"/>
      <c r="F57" s="103"/>
      <c r="G57" s="103"/>
      <c r="H57" s="103"/>
      <c r="I57" s="103"/>
      <c r="J57" s="103"/>
      <c r="K57" s="103"/>
      <c r="L57" s="103"/>
    </row>
    <row r="58" spans="1:14" ht="14.25" customHeight="1" x14ac:dyDescent="0.2">
      <c r="A58" s="101">
        <v>3299</v>
      </c>
      <c r="B58" s="102" t="s">
        <v>98</v>
      </c>
      <c r="C58" s="103">
        <f t="shared" si="2"/>
        <v>6000</v>
      </c>
      <c r="D58" s="103"/>
      <c r="E58" s="103"/>
      <c r="F58" s="103">
        <v>6000</v>
      </c>
      <c r="G58" s="103"/>
      <c r="H58" s="103"/>
      <c r="I58" s="103"/>
      <c r="J58" s="103"/>
      <c r="K58" s="103"/>
      <c r="L58" s="103"/>
    </row>
    <row r="59" spans="1:14" ht="14.25" hidden="1" customHeight="1" x14ac:dyDescent="0.2">
      <c r="A59" s="101"/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1:14" ht="14.25" hidden="1" customHeight="1" x14ac:dyDescent="0.2">
      <c r="A60" s="101"/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1:14" ht="14.25" customHeight="1" x14ac:dyDescent="0.2">
      <c r="A61" s="101"/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61">
        <v>0</v>
      </c>
      <c r="N61" s="61">
        <v>0</v>
      </c>
    </row>
    <row r="62" spans="1:14" ht="14.25" customHeight="1" x14ac:dyDescent="0.2">
      <c r="A62" s="106">
        <v>34</v>
      </c>
      <c r="B62" s="132" t="s">
        <v>99</v>
      </c>
      <c r="C62" s="107">
        <f>SUM(C63:C64)</f>
        <v>1000</v>
      </c>
      <c r="D62" s="107">
        <f t="shared" ref="D62:J62" si="3">SUM(D63:D64)</f>
        <v>1000</v>
      </c>
      <c r="E62" s="107">
        <f t="shared" si="3"/>
        <v>0</v>
      </c>
      <c r="F62" s="107">
        <f t="shared" si="3"/>
        <v>0</v>
      </c>
      <c r="G62" s="107">
        <f t="shared" si="3"/>
        <v>0</v>
      </c>
      <c r="H62" s="107">
        <f t="shared" si="3"/>
        <v>0</v>
      </c>
      <c r="I62" s="107">
        <f t="shared" si="3"/>
        <v>0</v>
      </c>
      <c r="J62" s="107">
        <f t="shared" si="3"/>
        <v>0</v>
      </c>
      <c r="K62" s="107">
        <v>1015</v>
      </c>
      <c r="L62" s="107">
        <v>1032</v>
      </c>
      <c r="M62" s="61">
        <v>0</v>
      </c>
      <c r="N62" s="61">
        <v>0</v>
      </c>
    </row>
    <row r="63" spans="1:14" ht="14.25" customHeight="1" x14ac:dyDescent="0.2">
      <c r="A63" s="101">
        <v>3431</v>
      </c>
      <c r="B63" s="102" t="s">
        <v>100</v>
      </c>
      <c r="C63" s="103">
        <f>SUM(D63:J63)</f>
        <v>1000</v>
      </c>
      <c r="D63" s="103">
        <v>1000</v>
      </c>
      <c r="E63" s="103"/>
      <c r="F63" s="103"/>
      <c r="G63" s="103"/>
      <c r="H63" s="103"/>
      <c r="I63" s="103"/>
      <c r="J63" s="103"/>
      <c r="K63" s="103"/>
      <c r="L63" s="103"/>
      <c r="M63" s="61">
        <v>0</v>
      </c>
      <c r="N63" s="61">
        <v>0</v>
      </c>
    </row>
    <row r="64" spans="1:14" ht="14.25" customHeight="1" x14ac:dyDescent="0.2">
      <c r="A64" s="101">
        <v>3433</v>
      </c>
      <c r="B64" s="102" t="s">
        <v>101</v>
      </c>
      <c r="C64" s="103">
        <f>SUM(D64:J64)</f>
        <v>0</v>
      </c>
      <c r="D64" s="103"/>
      <c r="E64" s="103"/>
      <c r="F64" s="103"/>
      <c r="G64" s="103"/>
      <c r="H64" s="103"/>
      <c r="I64" s="103"/>
      <c r="J64" s="103"/>
      <c r="K64" s="103"/>
      <c r="L64" s="103"/>
      <c r="M64" s="61">
        <v>0</v>
      </c>
      <c r="N64" s="61">
        <v>0</v>
      </c>
    </row>
    <row r="65" spans="1:14" ht="14.25" hidden="1" customHeight="1" x14ac:dyDescent="0.2">
      <c r="A65" s="101"/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1:14" ht="14.25" customHeight="1" x14ac:dyDescent="0.2">
      <c r="A66" s="101"/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61">
        <v>0</v>
      </c>
      <c r="N66" s="61">
        <v>0</v>
      </c>
    </row>
    <row r="67" spans="1:14" ht="14.25" customHeight="1" x14ac:dyDescent="0.2">
      <c r="A67" s="106">
        <v>42</v>
      </c>
      <c r="B67" s="108" t="s">
        <v>102</v>
      </c>
      <c r="C67" s="107">
        <f t="shared" ref="C67:J67" si="4">SUM(C68:C77)</f>
        <v>5000</v>
      </c>
      <c r="D67" s="107">
        <f t="shared" si="4"/>
        <v>0</v>
      </c>
      <c r="E67" s="107">
        <f t="shared" si="4"/>
        <v>0</v>
      </c>
      <c r="F67" s="107">
        <f t="shared" si="4"/>
        <v>0</v>
      </c>
      <c r="G67" s="107">
        <f t="shared" si="4"/>
        <v>5000</v>
      </c>
      <c r="H67" s="107">
        <f t="shared" si="4"/>
        <v>0</v>
      </c>
      <c r="I67" s="107">
        <f t="shared" si="4"/>
        <v>0</v>
      </c>
      <c r="J67" s="107">
        <f t="shared" si="4"/>
        <v>0</v>
      </c>
      <c r="K67" s="107">
        <v>5075</v>
      </c>
      <c r="L67" s="107">
        <v>5161</v>
      </c>
      <c r="M67" s="61">
        <v>0</v>
      </c>
      <c r="N67" s="61">
        <v>0</v>
      </c>
    </row>
    <row r="68" spans="1:14" ht="14.25" customHeight="1" x14ac:dyDescent="0.2">
      <c r="A68" s="101">
        <v>4221</v>
      </c>
      <c r="B68" s="104" t="s">
        <v>103</v>
      </c>
      <c r="C68" s="103">
        <f>SUM(D68:J68)</f>
        <v>0</v>
      </c>
      <c r="D68" s="103"/>
      <c r="E68" s="103"/>
      <c r="F68" s="103"/>
      <c r="G68" s="103"/>
      <c r="H68" s="103"/>
      <c r="I68" s="103"/>
      <c r="J68" s="103"/>
      <c r="K68" s="103"/>
      <c r="L68" s="103"/>
      <c r="M68" s="61">
        <v>0</v>
      </c>
      <c r="N68" s="61">
        <v>0</v>
      </c>
    </row>
    <row r="69" spans="1:14" ht="14.25" customHeight="1" x14ac:dyDescent="0.2">
      <c r="A69" s="101">
        <v>4223</v>
      </c>
      <c r="B69" s="104" t="s">
        <v>104</v>
      </c>
      <c r="C69" s="103">
        <f>SUM(D69:J69)</f>
        <v>0</v>
      </c>
      <c r="D69" s="103"/>
      <c r="E69" s="103"/>
      <c r="F69" s="103"/>
      <c r="G69" s="103"/>
      <c r="H69" s="103"/>
      <c r="I69" s="103"/>
      <c r="J69" s="103"/>
      <c r="K69" s="103"/>
      <c r="L69" s="103"/>
    </row>
    <row r="70" spans="1:14" ht="27.75" customHeight="1" x14ac:dyDescent="0.2">
      <c r="A70" s="101">
        <v>4227</v>
      </c>
      <c r="B70" s="135" t="s">
        <v>105</v>
      </c>
      <c r="C70" s="103">
        <f>SUM(D70:J70)</f>
        <v>0</v>
      </c>
      <c r="D70" s="103"/>
      <c r="E70" s="103"/>
      <c r="F70" s="103"/>
      <c r="G70" s="103"/>
      <c r="H70" s="103"/>
      <c r="I70" s="103"/>
      <c r="J70" s="103"/>
      <c r="K70" s="103"/>
      <c r="L70" s="103"/>
    </row>
    <row r="71" spans="1:14" ht="14.25" customHeight="1" x14ac:dyDescent="0.2">
      <c r="A71" s="101">
        <v>4241</v>
      </c>
      <c r="B71" s="104" t="s">
        <v>106</v>
      </c>
      <c r="C71" s="103">
        <f>SUM(D71:J71)</f>
        <v>5000</v>
      </c>
      <c r="D71" s="103"/>
      <c r="E71" s="103"/>
      <c r="F71" s="103"/>
      <c r="G71" s="103">
        <v>5000</v>
      </c>
      <c r="H71" s="103"/>
      <c r="I71" s="103"/>
      <c r="J71" s="103"/>
      <c r="K71" s="103"/>
      <c r="L71" s="103"/>
    </row>
    <row r="72" spans="1:14" ht="14.25" customHeight="1" x14ac:dyDescent="0.2">
      <c r="A72" s="101">
        <v>4511</v>
      </c>
      <c r="B72" s="104" t="s">
        <v>107</v>
      </c>
      <c r="C72" s="103">
        <f>SUM(D72:J72)</f>
        <v>0</v>
      </c>
      <c r="D72" s="103">
        <v>0</v>
      </c>
      <c r="E72" s="103"/>
      <c r="F72" s="103"/>
      <c r="G72" s="103"/>
      <c r="H72" s="103"/>
      <c r="I72" s="103"/>
      <c r="J72" s="103"/>
      <c r="K72" s="103"/>
      <c r="L72" s="103"/>
    </row>
    <row r="73" spans="1:14" ht="14.25" hidden="1" customHeight="1" x14ac:dyDescent="0.2">
      <c r="A73" s="101"/>
      <c r="B73" s="105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1:14" ht="14.25" hidden="1" customHeight="1" x14ac:dyDescent="0.2">
      <c r="A74" s="101"/>
      <c r="B74" s="105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1:14" ht="14.25" hidden="1" customHeight="1" x14ac:dyDescent="0.2">
      <c r="A75" s="101"/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61">
        <v>0</v>
      </c>
      <c r="N75" s="61">
        <v>0</v>
      </c>
    </row>
    <row r="76" spans="1:14" ht="14.25" hidden="1" customHeight="1" x14ac:dyDescent="0.2">
      <c r="A76" s="106"/>
      <c r="B76" s="102"/>
      <c r="C76" s="107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1:14" ht="14.25" customHeight="1" x14ac:dyDescent="0.2">
      <c r="A77" s="109"/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</row>
    <row r="78" spans="1:14" ht="14.25" customHeight="1" x14ac:dyDescent="0.2">
      <c r="A78" s="112"/>
      <c r="B78" s="58" t="s">
        <v>108</v>
      </c>
      <c r="C78" s="113">
        <f t="shared" ref="C78:J78" si="5">SUM(C27:C30)+SUM(C34:C58)+SUM(C63:C64)+SUM(C68:C72)</f>
        <v>3413989.66</v>
      </c>
      <c r="D78" s="113">
        <f t="shared" si="5"/>
        <v>613989.66</v>
      </c>
      <c r="E78" s="113">
        <f t="shared" si="5"/>
        <v>0</v>
      </c>
      <c r="F78" s="113">
        <f t="shared" si="5"/>
        <v>90000</v>
      </c>
      <c r="G78" s="113">
        <f t="shared" si="5"/>
        <v>2710000</v>
      </c>
      <c r="H78" s="113">
        <f t="shared" si="5"/>
        <v>0</v>
      </c>
      <c r="I78" s="113">
        <f t="shared" si="5"/>
        <v>0</v>
      </c>
      <c r="J78" s="113">
        <f t="shared" si="5"/>
        <v>0</v>
      </c>
      <c r="K78" s="113">
        <f>SUM(K25+K33+K62+K67)</f>
        <v>3465200</v>
      </c>
      <c r="L78" s="113">
        <f>SUM(L25+L33+L62+L67)</f>
        <v>3524107</v>
      </c>
      <c r="M78" s="61">
        <v>0</v>
      </c>
      <c r="N78" s="61">
        <v>0</v>
      </c>
    </row>
    <row r="79" spans="1:14" ht="14.25" customHeight="1" x14ac:dyDescent="0.2">
      <c r="A79" s="114"/>
      <c r="B79" s="115" t="s">
        <v>109</v>
      </c>
      <c r="C79" s="113">
        <f>SUM(C25+C33+C62+C67)</f>
        <v>3413989.66</v>
      </c>
      <c r="D79" s="113">
        <f>SUM(D25+D33+D62+D67)</f>
        <v>613989.66</v>
      </c>
      <c r="E79" s="113">
        <f t="shared" ref="E79:J79" si="6">SUM(E25+E33+E62+E67)</f>
        <v>0</v>
      </c>
      <c r="F79" s="113">
        <f t="shared" si="6"/>
        <v>90000</v>
      </c>
      <c r="G79" s="113">
        <f t="shared" si="6"/>
        <v>2710000</v>
      </c>
      <c r="H79" s="113">
        <f t="shared" si="6"/>
        <v>0</v>
      </c>
      <c r="I79" s="113">
        <f t="shared" si="6"/>
        <v>0</v>
      </c>
      <c r="J79" s="113">
        <f t="shared" si="6"/>
        <v>0</v>
      </c>
      <c r="K79" s="113">
        <f>K25+K33+K62+K67</f>
        <v>3465200</v>
      </c>
      <c r="L79" s="113">
        <f>L25+L33+L62+L67</f>
        <v>3524107</v>
      </c>
      <c r="M79" s="61">
        <v>0</v>
      </c>
      <c r="N79" s="61">
        <v>0</v>
      </c>
    </row>
    <row r="84" spans="2:11" x14ac:dyDescent="0.2">
      <c r="B84" s="117" t="s">
        <v>26</v>
      </c>
      <c r="K84" s="61" t="s">
        <v>110</v>
      </c>
    </row>
    <row r="87" spans="2:11" x14ac:dyDescent="0.2">
      <c r="K87" s="61" t="s">
        <v>28</v>
      </c>
    </row>
  </sheetData>
  <pageMargins left="0.19685039370078741" right="0.19685039370078741" top="0" bottom="0" header="0.7086614173228347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FP PiP 1</vt:lpstr>
      <vt:lpstr>FP PiP 2</vt:lpstr>
      <vt:lpstr>FP Ril</vt:lpstr>
      <vt:lpstr>'FP Ril'!Ispis_naslova</vt:lpstr>
      <vt:lpstr>'FP PiP 1'!Podrucje_ispisa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Korisnik</cp:lastModifiedBy>
  <cp:lastPrinted>2018-12-19T14:33:11Z</cp:lastPrinted>
  <dcterms:created xsi:type="dcterms:W3CDTF">1996-10-14T23:33:28Z</dcterms:created>
  <dcterms:modified xsi:type="dcterms:W3CDTF">2020-12-10T12:22:43Z</dcterms:modified>
</cp:coreProperties>
</file>